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\\192.168.90.30\Allmende_Energie\06_Projects\2021\2021-01_DE_KNDE2045\30_Research_(internal)\Datenanhang\"/>
    </mc:Choice>
  </mc:AlternateContent>
  <xr:revisionPtr revIDLastSave="0" documentId="13_ncr:1_{E5F5BAC7-06DC-4C7B-975D-BF203377F8E2}" xr6:coauthVersionLast="47" xr6:coauthVersionMax="47" xr10:uidLastSave="{00000000-0000-0000-0000-000000000000}"/>
  <bookViews>
    <workbookView xWindow="820" yWindow="-110" windowWidth="18490" windowHeight="11020" tabRatio="866" xr2:uid="{9E0758FB-DE0E-4BB6-A8C0-C995C41018D5}"/>
  </bookViews>
  <sheets>
    <sheet name="Titel" sheetId="50" r:id="rId1"/>
    <sheet name="Erläuterungen" sheetId="51" r:id="rId2"/>
    <sheet name="Rahmendaten" sheetId="34" r:id="rId3"/>
    <sheet name="Übergeordnete Ergebnisse_KN2045" sheetId="33" r:id="rId4"/>
    <sheet name="Energiewirtschaft_Annahmen" sheetId="1" r:id="rId5"/>
    <sheet name="Energiewirtschaft_KN2045" sheetId="32" r:id="rId6"/>
    <sheet name="PHH" sheetId="3" r:id="rId7"/>
    <sheet name="GHD" sheetId="63" r:id="rId8"/>
    <sheet name="Gebäude_KN2045" sheetId="36" r:id="rId9"/>
    <sheet name="Verkehr_Annahmen" sheetId="41" r:id="rId10"/>
    <sheet name="Verkehr_KN2045" sheetId="42" r:id="rId11"/>
    <sheet name="Landwirtschaft - Annahmen" sheetId="45" r:id="rId12"/>
    <sheet name="Landwirtschaft_KN2045" sheetId="46" r:id="rId13"/>
    <sheet name="LULUCF_KN2045" sheetId="47" r:id="rId14"/>
    <sheet name="Industrie_Annahmen " sheetId="52" r:id="rId15"/>
    <sheet name="Industrie_KN2045" sheetId="53" r:id="rId16"/>
    <sheet name="Abfall_Annahmen" sheetId="48" r:id="rId17"/>
    <sheet name="Abfall_KN2045" sheetId="49" r:id="rId18"/>
  </sheets>
  <definedNames>
    <definedName name="_xlnm.Print_Area" localSheetId="1">Erläuterungen!$A$1:$K$43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42" l="1"/>
  <c r="J19" i="42"/>
  <c r="K19" i="42"/>
  <c r="H19" i="42"/>
  <c r="I30" i="42"/>
  <c r="J30" i="42"/>
  <c r="K30" i="42"/>
  <c r="H30" i="42"/>
  <c r="L34" i="46"/>
  <c r="O35" i="46"/>
  <c r="I109" i="33" l="1"/>
  <c r="E66" i="52" l="1"/>
  <c r="D66" i="52"/>
  <c r="D2" i="51"/>
  <c r="D54" i="46" l="1"/>
  <c r="G24" i="46"/>
  <c r="D24" i="46"/>
</calcChain>
</file>

<file path=xl/sharedStrings.xml><?xml version="1.0" encoding="utf-8"?>
<sst xmlns="http://schemas.openxmlformats.org/spreadsheetml/2006/main" count="1659" uniqueCount="676">
  <si>
    <t>Klimaneutrales Deutschland 2045</t>
  </si>
  <si>
    <t>Datenanhang, Version:</t>
  </si>
  <si>
    <t>1.0</t>
  </si>
  <si>
    <t xml:space="preserve">Autoren: Prognos, Öko-Institut, Wuppertal Institut  </t>
  </si>
  <si>
    <t>Rahmendaten</t>
  </si>
  <si>
    <t>Tabelle 2</t>
  </si>
  <si>
    <t>Bevölkerung</t>
  </si>
  <si>
    <t>Mio.</t>
  </si>
  <si>
    <t>Erwerbstätige</t>
  </si>
  <si>
    <t>BIP</t>
  </si>
  <si>
    <t>Mrd. EUR 2019</t>
  </si>
  <si>
    <t>*</t>
  </si>
  <si>
    <t xml:space="preserve">Bruttowertschöpfung </t>
  </si>
  <si>
    <t>Energiepreise (Grenzübergang)</t>
  </si>
  <si>
    <t>Rohöl</t>
  </si>
  <si>
    <t>USD2019/Barrel</t>
  </si>
  <si>
    <t>Erdgas</t>
  </si>
  <si>
    <t>EUR2019/MWh (Hs)</t>
  </si>
  <si>
    <t>Steinkohle</t>
  </si>
  <si>
    <t>Braunkohle</t>
  </si>
  <si>
    <t>EUR2019/MWh</t>
  </si>
  <si>
    <t>EU-ETS (KN2050)</t>
  </si>
  <si>
    <t>EUR2019/t</t>
  </si>
  <si>
    <t>EU-ETS (KNmin)</t>
  </si>
  <si>
    <t>Heizgradtagszahl</t>
  </si>
  <si>
    <t>Kühlgradtagszahl</t>
  </si>
  <si>
    <t>*aufgrund der Corona-Effekte keine belastbare Schätzung für 2020</t>
  </si>
  <si>
    <t>PtX Kosten</t>
  </si>
  <si>
    <t>PtX: Bereitstellungskosten beim Endverbraucher (Mittel aus Erzeugungsbandbreite DE und MENA)</t>
  </si>
  <si>
    <t>Wasserstoff aus Erneuerbarer Energien</t>
  </si>
  <si>
    <t>EUR/MWh (Hs)</t>
  </si>
  <si>
    <t>PtG</t>
  </si>
  <si>
    <t>PtL</t>
  </si>
  <si>
    <t>Quelle: eigene Berechnungen Prognos</t>
  </si>
  <si>
    <t>Übergeordnete Ergebnisse</t>
  </si>
  <si>
    <t>PEV</t>
  </si>
  <si>
    <t>Abbildung 17</t>
  </si>
  <si>
    <t>Ohne nicht-energetischen Verbrauch.</t>
  </si>
  <si>
    <t>Kohlen</t>
  </si>
  <si>
    <t>PJ</t>
  </si>
  <si>
    <t>Mineralöle</t>
  </si>
  <si>
    <t>Fossile Gase</t>
  </si>
  <si>
    <t>Nicht erneuerbare Abfälle</t>
  </si>
  <si>
    <t>Kernenergie</t>
  </si>
  <si>
    <t>Erneuerbare Energien</t>
  </si>
  <si>
    <t>Strom</t>
  </si>
  <si>
    <t>Fernwärme</t>
  </si>
  <si>
    <t>PtX</t>
  </si>
  <si>
    <t>Summe</t>
  </si>
  <si>
    <t>Quelle: Prognos, Öko-Institut, Wuppertal Institut (2021)</t>
  </si>
  <si>
    <t>EEV nach Sektoren</t>
  </si>
  <si>
    <t>Abbildung 18</t>
  </si>
  <si>
    <t>EEV nach ET, inkl. internationale Verkehre, ohne ET für Stromerzeugung, in PJ</t>
  </si>
  <si>
    <t>Private Haushalte</t>
  </si>
  <si>
    <t>GHD (inkl. Landwirtschaft)</t>
  </si>
  <si>
    <t>Industrie</t>
  </si>
  <si>
    <t>Verkehr</t>
  </si>
  <si>
    <t>EEV nach Energieträgern</t>
  </si>
  <si>
    <t>Industrie: inkl. bauwirtschaftlichem Verkehr, ohne Brennstoffeinsatz für die Stromerzeugung in industriellen KWK-Anlagen, ohne stofflichen Wasserstoff (NEV); Verkehr: inkl. internationalem Flugverkehr, ohne Seeverkehr (national und international); GHD: inkl. Landwirtschaft.</t>
  </si>
  <si>
    <t>Steinkohlen</t>
  </si>
  <si>
    <t>Braunkohlen</t>
  </si>
  <si>
    <t>Feste biogene Stoffe</t>
  </si>
  <si>
    <t>Flüssige biogene Stoffe</t>
  </si>
  <si>
    <t>Gasförmige biogene Stoffe</t>
  </si>
  <si>
    <t>Photovoltaik</t>
  </si>
  <si>
    <t>Erneuerbare Wärme</t>
  </si>
  <si>
    <t>PtDiesel</t>
  </si>
  <si>
    <t>PtOtto</t>
  </si>
  <si>
    <t>PtKerosin</t>
  </si>
  <si>
    <t>PtH2</t>
  </si>
  <si>
    <t>THG-Emissionen</t>
  </si>
  <si>
    <t>Abbildung 16</t>
  </si>
  <si>
    <t>Energiewirtschaft</t>
  </si>
  <si>
    <t>Mio. t CO2-Äquivalente</t>
  </si>
  <si>
    <t>Gebäude</t>
  </si>
  <si>
    <t>Landwirtschaft</t>
  </si>
  <si>
    <t>Abfall</t>
  </si>
  <si>
    <t>LULUCF</t>
  </si>
  <si>
    <t>Einsparung ggü. 1990</t>
  </si>
  <si>
    <t>Bioenergie Nachfrage</t>
  </si>
  <si>
    <t>siehe Landwirtschaft</t>
  </si>
  <si>
    <t>Bioenergie Angebot</t>
  </si>
  <si>
    <t>Abbildung 65</t>
  </si>
  <si>
    <t>CO2-freie Wasserstofferzeugung und -nutzung in Deutschland</t>
  </si>
  <si>
    <t>Abbildung 62</t>
  </si>
  <si>
    <t>Nachfrage</t>
  </si>
  <si>
    <t>Glas</t>
  </si>
  <si>
    <t>TWh</t>
  </si>
  <si>
    <t>Grundstoffchemie</t>
  </si>
  <si>
    <t>Papier</t>
  </si>
  <si>
    <t>Restliche Metalle</t>
  </si>
  <si>
    <t>Roheisen, Stahl</t>
  </si>
  <si>
    <t>Straßengüterverkehr</t>
  </si>
  <si>
    <t>Mineralölverarbeitung</t>
  </si>
  <si>
    <t>Strom, Fernwärme</t>
  </si>
  <si>
    <t>Erzeugung</t>
  </si>
  <si>
    <t>Wasserelektrolyse (Inland)</t>
  </si>
  <si>
    <t>Importe</t>
  </si>
  <si>
    <t>Negativemissionen</t>
  </si>
  <si>
    <t>Abbildung 7</t>
  </si>
  <si>
    <t>Grünes Naphtha</t>
  </si>
  <si>
    <t>BECCS Industrie</t>
  </si>
  <si>
    <t>BECCS Energiewirtschaft</t>
  </si>
  <si>
    <t>DACCS</t>
  </si>
  <si>
    <t>Nutzung von CO2-freiem Wasserstoff und Power-to-Liquid (PtL) in Deutschland</t>
  </si>
  <si>
    <t>H2</t>
  </si>
  <si>
    <t>Internationaler Flug-/Schiffsverkehr</t>
  </si>
  <si>
    <t>Teilsummen</t>
  </si>
  <si>
    <t>Summe H2+PtL</t>
  </si>
  <si>
    <t xml:space="preserve">Annahmen </t>
  </si>
  <si>
    <r>
      <t>Volllaststunden variable</t>
    </r>
    <r>
      <rPr>
        <sz val="11"/>
        <rFont val="Arial"/>
        <family val="2"/>
        <scheme val="minor"/>
      </rPr>
      <t>r erneuerbarer Energien</t>
    </r>
  </si>
  <si>
    <t>Wind Onshore</t>
  </si>
  <si>
    <t>h</t>
  </si>
  <si>
    <t>Wind Offshore</t>
  </si>
  <si>
    <t>Handelskapazitäten mit elektrischen Nachbarländern</t>
  </si>
  <si>
    <t>Import</t>
  </si>
  <si>
    <t>GW</t>
  </si>
  <si>
    <t>Export</t>
  </si>
  <si>
    <t>Investitionskosten Stromerzeugung</t>
  </si>
  <si>
    <t>Investitionskosten</t>
  </si>
  <si>
    <t>EUR2019/kW</t>
  </si>
  <si>
    <t>-</t>
  </si>
  <si>
    <t>Fixe Betriebskosten</t>
  </si>
  <si>
    <t>EUR2019/kW/Jahr</t>
  </si>
  <si>
    <t>Lebensdauer</t>
  </si>
  <si>
    <t>Jahre</t>
  </si>
  <si>
    <t>Erdgas - Gasturbine</t>
  </si>
  <si>
    <t>Erdgas - GuD</t>
  </si>
  <si>
    <t>Erdgas- Motorenkraftwerk</t>
  </si>
  <si>
    <t>Wasserstoff - Gasturbine</t>
  </si>
  <si>
    <t>Wasserstoff - GuD</t>
  </si>
  <si>
    <t>Wasserstoff - Motorenkraftwerk</t>
  </si>
  <si>
    <t>Wind onshore</t>
  </si>
  <si>
    <t>Wind offshore</t>
  </si>
  <si>
    <t>Photovoltaik Freifläche</t>
  </si>
  <si>
    <t>Photovoltaik Dach (Einfamilienhaus)</t>
  </si>
  <si>
    <t xml:space="preserve">Batteriespeicher </t>
  </si>
  <si>
    <t>EUR2019/kWh</t>
  </si>
  <si>
    <t>Wasserstoff aus Erneuerbaren Energien</t>
  </si>
  <si>
    <t>Stack Ersatz nach 1/2 Lebensdauer</t>
  </si>
  <si>
    <t>Volllaststunden min.</t>
  </si>
  <si>
    <t>Stunden</t>
  </si>
  <si>
    <t>Abh. von EE-Erzeugungskombination und Überbauungsverhältnis</t>
  </si>
  <si>
    <t>Volllaststunden max.</t>
  </si>
  <si>
    <t>PtG (Synthese-Anlagen)</t>
  </si>
  <si>
    <t>PtL (Syntheseanlagen)</t>
  </si>
  <si>
    <t>Investitionskosten Erzeugungstechnologien Wärmenetze</t>
  </si>
  <si>
    <t>Tiefe Geothermie*</t>
  </si>
  <si>
    <t>Solarthermie (Flachkollektoren)</t>
  </si>
  <si>
    <t>EUR2019/qm</t>
  </si>
  <si>
    <t>Solarthermie (Vakuumröhren)</t>
  </si>
  <si>
    <t>Wärmespeicher - Saisonalspeicher Erdbecken</t>
  </si>
  <si>
    <t>EUR2019/m3</t>
  </si>
  <si>
    <t>Wärmespeicher - Tankspeicher drucklos</t>
  </si>
  <si>
    <t>Großwärmepumpen (Oberflächenwasser)</t>
  </si>
  <si>
    <t>Elektrodenkessel*</t>
  </si>
  <si>
    <t>*in der Praxis relativ große Kostenbandbreiten</t>
  </si>
  <si>
    <t>Quelle: "Perspektive der Fernwärme" (Prognos, Hamburg Institut, 2020)</t>
  </si>
  <si>
    <t>Stromnachfrage</t>
  </si>
  <si>
    <t>Gewerbe, Handel, Dienstleistungen (GHD)</t>
  </si>
  <si>
    <t>Sonstige Umwandlung</t>
  </si>
  <si>
    <t>Elektrolyse (H2)</t>
  </si>
  <si>
    <t>Direct Air Capture (DAC)</t>
  </si>
  <si>
    <t>Ladung Speicher</t>
  </si>
  <si>
    <t>Fernwärmeerzeugung</t>
  </si>
  <si>
    <t>Netzverluste</t>
  </si>
  <si>
    <t>Kraftwerkseigenverbrauch</t>
  </si>
  <si>
    <t>Bruttostromverbrauch</t>
  </si>
  <si>
    <t>Nettostromerzeugung</t>
  </si>
  <si>
    <t>Kernkraft</t>
  </si>
  <si>
    <t>Wasserstoff</t>
  </si>
  <si>
    <t>Sonstige</t>
  </si>
  <si>
    <t>Speicher</t>
  </si>
  <si>
    <t>Importsaldo</t>
  </si>
  <si>
    <t>PV</t>
  </si>
  <si>
    <t>Wasserkraft (Lauf-, Speicher-, PSW natürlicher Zufluss)</t>
  </si>
  <si>
    <t>Abgeregelte EE-Mengen</t>
  </si>
  <si>
    <t>Bioenergie (exkl. biogenenem Abfall)</t>
  </si>
  <si>
    <t>Installierte Nettoleistung</t>
  </si>
  <si>
    <t>Regelbare Kraftwerksleistung</t>
  </si>
  <si>
    <t>Abbildung 19</t>
  </si>
  <si>
    <t>Gase/Wasserstoff</t>
  </si>
  <si>
    <t>Bioenergie</t>
  </si>
  <si>
    <t>Speicher und Demand-Side-Management</t>
  </si>
  <si>
    <t>PSW</t>
  </si>
  <si>
    <t>Batteriespeicher</t>
  </si>
  <si>
    <t>DSM</t>
  </si>
  <si>
    <t>Abbildung 26</t>
  </si>
  <si>
    <t>Abfall - biogen</t>
  </si>
  <si>
    <t>Abfall - fossil</t>
  </si>
  <si>
    <t>Wärmepumpe (inkl. Umweltwärme)</t>
  </si>
  <si>
    <t>Elektrokessel</t>
  </si>
  <si>
    <t>Solarthermie</t>
  </si>
  <si>
    <t>Geothermie</t>
  </si>
  <si>
    <t>Industrielle Abwärme</t>
  </si>
  <si>
    <t>Sonstige Energieträger</t>
  </si>
  <si>
    <t xml:space="preserve">PHH </t>
  </si>
  <si>
    <t>Quelle: Prognos</t>
  </si>
  <si>
    <t>Rahmendaten PHH</t>
  </si>
  <si>
    <t>Bevölkerung (Jahresende)</t>
  </si>
  <si>
    <t xml:space="preserve">Mio. </t>
  </si>
  <si>
    <t>Bev 0-16</t>
  </si>
  <si>
    <t>Bev 16-64</t>
  </si>
  <si>
    <t>Bev 65+</t>
  </si>
  <si>
    <t>Anzahl Haushalte</t>
  </si>
  <si>
    <t>Klimakorrektur verwendet im Szenario</t>
  </si>
  <si>
    <t>CDD</t>
  </si>
  <si>
    <t>Flächenentwicklung (Jahresmittelwerte)</t>
  </si>
  <si>
    <t>Wohnfläche insgesamt</t>
  </si>
  <si>
    <t>Mio. m2</t>
  </si>
  <si>
    <t xml:space="preserve">bewohnte Wohnfläche   </t>
  </si>
  <si>
    <t>davon EZFH</t>
  </si>
  <si>
    <t>Bewohnte Wohnfläche pro Kopf</t>
  </si>
  <si>
    <t>m2/P</t>
  </si>
  <si>
    <t>Wohnungen insgesamt</t>
  </si>
  <si>
    <t>Tsd</t>
  </si>
  <si>
    <t>Wohnungen bewohnt insgesamt</t>
  </si>
  <si>
    <t>Leerstand</t>
  </si>
  <si>
    <t>Sanierungsrate</t>
  </si>
  <si>
    <t>EFZH</t>
  </si>
  <si>
    <t>MFH</t>
  </si>
  <si>
    <t>Sanierungstiefe, Vollsanierungen, Verbrauch für Raumwärme ohne TWW (Nutzenergie) - ohne Einsparung durch Lüftungsanlagen mit Wärmerückgewinnung</t>
  </si>
  <si>
    <t xml:space="preserve">kWh/m2 </t>
  </si>
  <si>
    <t>Anzahl Wärmepumpen</t>
  </si>
  <si>
    <t>KN2045</t>
  </si>
  <si>
    <t>Abgangsrate (jährlich)</t>
  </si>
  <si>
    <t>EZFH</t>
  </si>
  <si>
    <t>Neubaumenge (im jeweiligen Jahr)</t>
  </si>
  <si>
    <t>Tsd. WO</t>
  </si>
  <si>
    <t>MFH/NWG</t>
  </si>
  <si>
    <t>spez. Verbrauch Neubau, Raumwärme ihne TWW (Nutzenergie)</t>
  </si>
  <si>
    <t>Entwicklung Wohnfläche (Jahresendwerte)</t>
  </si>
  <si>
    <t>Bestand unsaniert (oder saniert vor 2000)</t>
  </si>
  <si>
    <t>Bestand neu (neu gebaut seit 2000)</t>
  </si>
  <si>
    <t>Bestand saniert (saniert seit 2000)</t>
  </si>
  <si>
    <t>Gesamt</t>
  </si>
  <si>
    <t xml:space="preserve">Kosten Heizungstechnologie </t>
  </si>
  <si>
    <t>~12,5-15 kW (EFH)</t>
  </si>
  <si>
    <t>35-40 kW (MFH)</t>
  </si>
  <si>
    <t>EUR/kW</t>
  </si>
  <si>
    <t>Luft/Wasser WP</t>
  </si>
  <si>
    <r>
      <t>real, Euro</t>
    </r>
    <r>
      <rPr>
        <vertAlign val="subscript"/>
        <sz val="11"/>
        <color theme="1"/>
        <rFont val="Arial"/>
        <family val="2"/>
        <scheme val="minor"/>
      </rPr>
      <t>2019</t>
    </r>
  </si>
  <si>
    <t>Sole/Wasser WP</t>
  </si>
  <si>
    <t>Erdgas-BWK</t>
  </si>
  <si>
    <t>Öl-BW</t>
  </si>
  <si>
    <t>Pelletkessel</t>
  </si>
  <si>
    <t>GHD</t>
  </si>
  <si>
    <t>Rahmendaten GHD</t>
  </si>
  <si>
    <t>Bruttowertschöpfung</t>
  </si>
  <si>
    <t>Mrd. €</t>
  </si>
  <si>
    <t>Flächenentwicklung</t>
  </si>
  <si>
    <t>Gesamtfläche je 1000 Erwerbstätige</t>
  </si>
  <si>
    <t xml:space="preserve">Sanierungsrate </t>
  </si>
  <si>
    <t>Entwicklung Nutzfläche</t>
  </si>
  <si>
    <t>Neubau, ab 2000</t>
  </si>
  <si>
    <t>Saniert, ab 2000</t>
  </si>
  <si>
    <t>unsaniert (oder saniert vor 2000)</t>
  </si>
  <si>
    <t>Entwicklung der Gebäudefläche nach Gebäudetyp</t>
  </si>
  <si>
    <t xml:space="preserve">ohne Flächen des Industriesektors, EZFH: Ein- und Zweifamilienhäuser; MFH: Mehrfamilienhäuser; NWG: Nichtwohngebäude </t>
  </si>
  <si>
    <t>NWG beheizt</t>
  </si>
  <si>
    <t>NWG unbeheizt</t>
  </si>
  <si>
    <t>Entwicklung der Gebäudefläche nach Baustandard (energetische Qualität)</t>
  </si>
  <si>
    <t>ohne Flächen des Industriesektors</t>
  </si>
  <si>
    <t>Neubau ab 2000</t>
  </si>
  <si>
    <t>saniert ab 2000</t>
  </si>
  <si>
    <t>unsaniert</t>
  </si>
  <si>
    <t xml:space="preserve">Absatzstruktur Wärmeerzeuger (Raumwärme) </t>
  </si>
  <si>
    <t>Heizöl</t>
  </si>
  <si>
    <t>Gas</t>
  </si>
  <si>
    <t>Biomasse</t>
  </si>
  <si>
    <t>Strom (direkt)</t>
  </si>
  <si>
    <t>Kohle</t>
  </si>
  <si>
    <t>Wärmepumpe</t>
  </si>
  <si>
    <t>Anteil der Anlagen in Prozent, Segment Wohngebäude</t>
  </si>
  <si>
    <t>2011-2015</t>
  </si>
  <si>
    <t>2016-2020</t>
  </si>
  <si>
    <t>2021-2025</t>
  </si>
  <si>
    <t>2026-2030</t>
  </si>
  <si>
    <t>2031-2040</t>
  </si>
  <si>
    <t>2041-2050</t>
  </si>
  <si>
    <t xml:space="preserve">Beheizungsstruktur Wohnfläche </t>
  </si>
  <si>
    <t xml:space="preserve">Anteil der beheizten Wohnfläche in Prozent, Segment Wohngebäude. Gas: Erdgas inkl. Biomethan, 2050 ausschließlich Biomethan </t>
  </si>
  <si>
    <t xml:space="preserve">Beheizungsstruktur Gebäudefläche im GHD-Sektor </t>
  </si>
  <si>
    <t xml:space="preserve">Anteil der beheizten Nutzfläche in Prozent, Segment NWG, Gas: Erdgas inkl. Biomethan, 2050 ausschließlich Biomethan </t>
  </si>
  <si>
    <t>EEV</t>
  </si>
  <si>
    <t>Abbildung 39</t>
  </si>
  <si>
    <t>Biomasse: feste und gasförmige</t>
  </si>
  <si>
    <t>Umweltwärme</t>
  </si>
  <si>
    <t>THG-Emissionen Gebäudesektor</t>
  </si>
  <si>
    <t>Abbildung 40</t>
  </si>
  <si>
    <t>Raumwärme</t>
  </si>
  <si>
    <t>Millionen Tonnen CO2-Äquivalenten</t>
  </si>
  <si>
    <t>Warmwasser</t>
  </si>
  <si>
    <t>Prozesswärme</t>
  </si>
  <si>
    <t>mechanische Energie</t>
  </si>
  <si>
    <t>sonstige</t>
  </si>
  <si>
    <t>EEV Raumheizung und Warmwasser nach Energieträgern</t>
  </si>
  <si>
    <t>Strombedarf ohne Heizen und Warmwasser pro m2</t>
  </si>
  <si>
    <t>kwh/m2</t>
  </si>
  <si>
    <t>Nutzenergie pro m2</t>
  </si>
  <si>
    <t>ohne Witterung, inkl. Einfluss Klimaerwärmung</t>
  </si>
  <si>
    <t>kWh/m2</t>
  </si>
  <si>
    <t>Quelle: Öko-Institut</t>
  </si>
  <si>
    <t>Nutzungsprofile</t>
  </si>
  <si>
    <t>mittlere Haltedauer (Erstnutzer)</t>
  </si>
  <si>
    <t>Pkw</t>
  </si>
  <si>
    <t>leichte Nutzfahrzeuge</t>
  </si>
  <si>
    <t>schwere Nutzfahrzeuge</t>
  </si>
  <si>
    <t>1 bis 6</t>
  </si>
  <si>
    <t>mittlere Nutzungsdauer</t>
  </si>
  <si>
    <t>Diesel</t>
  </si>
  <si>
    <t>andere</t>
  </si>
  <si>
    <t>mittlere Jahresfahrleistung abhängig vom Szenario</t>
  </si>
  <si>
    <t>Technologiekosten</t>
  </si>
  <si>
    <t>Fahrzeugkosten zentrale Komponenten</t>
  </si>
  <si>
    <t>Batterie</t>
  </si>
  <si>
    <t>EUR/kWh</t>
  </si>
  <si>
    <t>Brennstoffzelle</t>
  </si>
  <si>
    <t>Kosten Stromabnehmer (O-Lkw)</t>
  </si>
  <si>
    <t>EUR/Stück</t>
  </si>
  <si>
    <t>Jahresfahrleistung (Bestand)</t>
  </si>
  <si>
    <t>km/Jahr</t>
  </si>
  <si>
    <t>Leichte Nutzfahrzeuge</t>
  </si>
  <si>
    <t>Schwere Nutzfahrzeuge</t>
  </si>
  <si>
    <t xml:space="preserve">Personenverkehr </t>
  </si>
  <si>
    <t>Abbildung 42</t>
  </si>
  <si>
    <t>Verkehrsleistung</t>
  </si>
  <si>
    <t>Motorisierter Individualverkehr (Pkw+Kraftrad)</t>
  </si>
  <si>
    <t>Mrd. Pkm</t>
  </si>
  <si>
    <t>Carsharing</t>
  </si>
  <si>
    <t>Ride-Sharing</t>
  </si>
  <si>
    <t>Ride-Pooling</t>
  </si>
  <si>
    <t>Bahn</t>
  </si>
  <si>
    <t>Kraftomnibusse</t>
  </si>
  <si>
    <t>Luftfahrt national</t>
  </si>
  <si>
    <t>Nichtmotorisierte Verkehr (Fahrräder, Pedelecs, Fußwege)</t>
  </si>
  <si>
    <t>nachrichtlich</t>
  </si>
  <si>
    <t>Internationaler Flugverkehr</t>
  </si>
  <si>
    <t>Güterverkehr</t>
  </si>
  <si>
    <t>Luftfracht national</t>
  </si>
  <si>
    <t>Mrd. tkm</t>
  </si>
  <si>
    <t>Binnenschifffahrt</t>
  </si>
  <si>
    <t>Straße (Lkw, LNF)</t>
  </si>
  <si>
    <t>Internationaler Schiffsverkehr</t>
  </si>
  <si>
    <t>Spezifischer Verbrauch der Verkehrsmittel (Neuzulassung)</t>
  </si>
  <si>
    <t>im Personenverkehr</t>
  </si>
  <si>
    <t>Motorisierter Individualverkehr (Pkw)</t>
  </si>
  <si>
    <t>GJ/100 km</t>
  </si>
  <si>
    <t>Benzin</t>
  </si>
  <si>
    <t>Gasantrieb</t>
  </si>
  <si>
    <t>Plug-in-Hybrid</t>
  </si>
  <si>
    <t>im Güterverkehr</t>
  </si>
  <si>
    <t>Schwere Nutzfahrzeuge (&gt;3,5t) Lkw</t>
  </si>
  <si>
    <t>Leichte Nutzfahrzeuge (&lt;3,5t) Lkw</t>
  </si>
  <si>
    <t>im Bestand bezogen auf Transportleistung</t>
  </si>
  <si>
    <t>MJ/tkm</t>
  </si>
  <si>
    <t>Bestandsstruktur von Pkw</t>
  </si>
  <si>
    <t>Abbildung 47</t>
  </si>
  <si>
    <t>Neuzulassungsstruktur von Pkw</t>
  </si>
  <si>
    <t>Bestandsstruktur leichter Nutzfahrzeuge (&lt; 3,5t)</t>
  </si>
  <si>
    <t>Tsd.</t>
  </si>
  <si>
    <t>Benzin+Gasantrieb</t>
  </si>
  <si>
    <t xml:space="preserve">Neuzulassungsstruktur leichter Nutzfahrzeuge (&lt; 3,5t) </t>
  </si>
  <si>
    <t>Bestandsstruktur schwerer Nutzfahrzeuge (&gt; 3,5t)</t>
  </si>
  <si>
    <t>Oberleitungs-Lkw</t>
  </si>
  <si>
    <t xml:space="preserve">Neuzulassungsstruktur schwerer Nutzfahrzeuge (&gt; 3,5t) </t>
  </si>
  <si>
    <t>Inlandsfahrleistung schwerer Nutzfahrzeuge (&gt; 3,5t)</t>
  </si>
  <si>
    <t>Mrd. Fahrzeugkilometer</t>
  </si>
  <si>
    <t>PtL (synthetisch Benzin / Diesel)</t>
  </si>
  <si>
    <t>Technologiekosten Verkehr</t>
  </si>
  <si>
    <t>PKW Fahrzeugkosten gesamt -  (Mittelklasse)</t>
  </si>
  <si>
    <t>EUR/Fzg.</t>
  </si>
  <si>
    <t>Leichte Nutzfahrzeuge Fahrzeugkosten gesamt</t>
  </si>
  <si>
    <t>Schwere Nutzfahrzeuge Fahrzeugkosten gesamt</t>
  </si>
  <si>
    <t>Oberleitungs-Lkw (nur Last- und Sattelzüge)</t>
  </si>
  <si>
    <t>Ökolandbau Tiere</t>
  </si>
  <si>
    <t>Milchkühe</t>
  </si>
  <si>
    <t>Anteil am Gesamtbestand</t>
  </si>
  <si>
    <t>Rinder</t>
  </si>
  <si>
    <t>Schweine</t>
  </si>
  <si>
    <t>Geflügel</t>
  </si>
  <si>
    <t>Ökolandbau Fläche</t>
  </si>
  <si>
    <t>Abbildung 58</t>
  </si>
  <si>
    <t>Anteil an gesamter Nutzfläche</t>
  </si>
  <si>
    <t>Ernährung</t>
  </si>
  <si>
    <t>Milchkonsum</t>
  </si>
  <si>
    <t>Liter Milchäquivalent/Person/a</t>
  </si>
  <si>
    <t>Fleischkonsum</t>
  </si>
  <si>
    <t>kg/Person/a</t>
  </si>
  <si>
    <t>Wirtschaftsdüngervergärung</t>
  </si>
  <si>
    <t>Anteil am Wirtschaftsdünger</t>
  </si>
  <si>
    <t>Leistungs- und Ertragsentwicklung</t>
  </si>
  <si>
    <t>Leistungsentwicklung in Tierhaltung</t>
  </si>
  <si>
    <t>Milchleistung l/Kuh/a</t>
  </si>
  <si>
    <t>Ertragsentwicklung in Pflanzenbau (konventionell)</t>
  </si>
  <si>
    <t>Weizen dt/ha</t>
  </si>
  <si>
    <t>Ertragsentwicklung in Pflanzenbau (Darstellung exemplarisch für Weizen)</t>
  </si>
  <si>
    <t>Anmerkung: Ertragswerte 2030 = mittlere Ertragserwartungen aus Düngeverordnung, Ertragserwartung 2050 basiert auf Hochertragsjahr 2014</t>
  </si>
  <si>
    <t xml:space="preserve">Nutztierbestand </t>
  </si>
  <si>
    <t>Abbildung 54</t>
  </si>
  <si>
    <t>Mio. Stk. bzw. Stallplatz</t>
  </si>
  <si>
    <t>Quelle: UBA 2020, eigene Berechnungen Öko-Institut</t>
  </si>
  <si>
    <t>Biomasse Angebot</t>
  </si>
  <si>
    <t>Zusammensetzung der inländisch verfügbaren energetischen Biomasse</t>
  </si>
  <si>
    <t>Abfall-, Klär, Deponiegas</t>
  </si>
  <si>
    <t>Gülle</t>
  </si>
  <si>
    <t>Ko-Substrate Acker</t>
  </si>
  <si>
    <t>Biokraftstoffe 1. Generation</t>
  </si>
  <si>
    <t>Biokraftsstoffe 2. Generation</t>
  </si>
  <si>
    <t>Industrie, Altholz</t>
  </si>
  <si>
    <t>Waldholz</t>
  </si>
  <si>
    <t>Kurzumtriebsplantagen</t>
  </si>
  <si>
    <t>Paludikulturen</t>
  </si>
  <si>
    <t>Sonstiges</t>
  </si>
  <si>
    <t>Quelle: FNR 2019 (Basisdaten Bioenergie), eigene Berechnungen Öko-Institut</t>
  </si>
  <si>
    <t>Biomasse Nachfrage</t>
  </si>
  <si>
    <t>Abbildung 59</t>
  </si>
  <si>
    <t>2016 Gesamt</t>
  </si>
  <si>
    <t>2016 Fest</t>
  </si>
  <si>
    <t>2016 flüssig</t>
  </si>
  <si>
    <t>2016 gas</t>
  </si>
  <si>
    <t>2030 Gesamt</t>
  </si>
  <si>
    <t>2030 Fest</t>
  </si>
  <si>
    <t>2030 flüssig</t>
  </si>
  <si>
    <t>2030 gas</t>
  </si>
  <si>
    <t>2045 Gesamt</t>
  </si>
  <si>
    <t>2045
Fest</t>
  </si>
  <si>
    <t>2045 flüssig</t>
  </si>
  <si>
    <t>2045 
gas</t>
  </si>
  <si>
    <t>2050 Gesamt</t>
  </si>
  <si>
    <t>2050
Fest</t>
  </si>
  <si>
    <t>2050 flüssig</t>
  </si>
  <si>
    <t>2050
gas</t>
  </si>
  <si>
    <t>Einsatz energetisch genutzter Biomasse nach Sektoren</t>
  </si>
  <si>
    <t>Energie und Umwandlung</t>
  </si>
  <si>
    <t>PHH</t>
  </si>
  <si>
    <t>Quelle: Prognos, Wuppertal-Institut, Öko-Institut 2020</t>
  </si>
  <si>
    <t>Düngemitteleinsatz (Stickstoff)</t>
  </si>
  <si>
    <t>Abbildung 53</t>
  </si>
  <si>
    <t>Mineraldüngereinsatz (nur konventionelle LF)</t>
  </si>
  <si>
    <t>kg N/ha</t>
  </si>
  <si>
    <t>Wirtschaftsdüngereinsatz (nur konventionelle LF)</t>
  </si>
  <si>
    <t>Mineraldüngereinsatz</t>
  </si>
  <si>
    <t>Mio. t N</t>
  </si>
  <si>
    <t>Wirtschaftsdüngereinsatz</t>
  </si>
  <si>
    <t>Flächen</t>
  </si>
  <si>
    <t>Abbildung 52</t>
  </si>
  <si>
    <t>Wiedervernässte Moore und Paludiktulturen</t>
  </si>
  <si>
    <t>Mio. ha</t>
  </si>
  <si>
    <t>Ökologische Vorrangflächen + Leguminosen</t>
  </si>
  <si>
    <t>Energiepflanzen</t>
  </si>
  <si>
    <t>Grünland</t>
  </si>
  <si>
    <t>Ackerland Marktfrucht und Futterbau</t>
  </si>
  <si>
    <t>Futterflächen</t>
  </si>
  <si>
    <t>konv</t>
  </si>
  <si>
    <t>bio</t>
  </si>
  <si>
    <t xml:space="preserve">Import </t>
  </si>
  <si>
    <t>SUMME</t>
  </si>
  <si>
    <t>Quelle: eigene Berechnungen Öko-Institut</t>
  </si>
  <si>
    <t>Entwicklung der Emissionen aus der Landwirtschaft</t>
  </si>
  <si>
    <t>Fermentation</t>
  </si>
  <si>
    <t>Mio. t CO2eq.</t>
  </si>
  <si>
    <t>Düngerwirtschaft</t>
  </si>
  <si>
    <t>Landwirtschaftliche Böden</t>
  </si>
  <si>
    <t>Energiebedingte Emissionen</t>
  </si>
  <si>
    <t>Emissionen aus dem Landwirtschfaftssektor (Wasserfalldiagramm)</t>
  </si>
  <si>
    <t>Abbildung 55</t>
  </si>
  <si>
    <t>Landwirtschaft 2018</t>
  </si>
  <si>
    <t>Wirtschaftsdüngermanagement</t>
  </si>
  <si>
    <t>Verdauung Wiederkäuer</t>
  </si>
  <si>
    <t>Landwirtschaft 2030</t>
  </si>
  <si>
    <t>Landwirtschaft 2045</t>
  </si>
  <si>
    <t>Landwirtschaft 2050</t>
  </si>
  <si>
    <t>Flächenentwicklung LULUCF</t>
  </si>
  <si>
    <t>Wald</t>
  </si>
  <si>
    <t>kha</t>
  </si>
  <si>
    <t>Ackerland</t>
  </si>
  <si>
    <t>Feuchtgebiete</t>
  </si>
  <si>
    <t>Siedlungen</t>
  </si>
  <si>
    <t>Emissionen im LULUCF-Sektor</t>
  </si>
  <si>
    <t>Abbildung 57</t>
  </si>
  <si>
    <t xml:space="preserve">  Wald </t>
  </si>
  <si>
    <t>Mt CO2eq.</t>
  </si>
  <si>
    <t xml:space="preserve">  Ackerland </t>
  </si>
  <si>
    <t xml:space="preserve">  Grünland</t>
  </si>
  <si>
    <t xml:space="preserve">  Feuchtgebiete</t>
  </si>
  <si>
    <t xml:space="preserve">  Siedlungen </t>
  </si>
  <si>
    <t xml:space="preserve">  Holzprodukte</t>
  </si>
  <si>
    <t>LULUCF gesamt</t>
  </si>
  <si>
    <t>Mehrkosten LULUCF</t>
  </si>
  <si>
    <t>Kosten Waldumbau</t>
  </si>
  <si>
    <r>
      <t>Mio. EUR</t>
    </r>
    <r>
      <rPr>
        <vertAlign val="subscript"/>
        <sz val="11"/>
        <color theme="1"/>
        <rFont val="Arial"/>
        <family val="2"/>
        <scheme val="minor"/>
      </rPr>
      <t>2019</t>
    </r>
  </si>
  <si>
    <t>Kosten Wiederherstellung Wasserhaushalt (Moore)</t>
  </si>
  <si>
    <t>Quelle: Wuppertal Institut</t>
  </si>
  <si>
    <t>Produktionsmengen</t>
  </si>
  <si>
    <t>Abbildung 27</t>
  </si>
  <si>
    <t>Mengen</t>
  </si>
  <si>
    <t>Rohstahl</t>
  </si>
  <si>
    <t>Mt/a</t>
  </si>
  <si>
    <t>NE-Metalle (Primär-/Sekundäraluminium, Kupfer, Blei, Zink)</t>
  </si>
  <si>
    <t>&gt; Aluminium</t>
  </si>
  <si>
    <t>&gt; Kupfer</t>
  </si>
  <si>
    <t xml:space="preserve">&gt; Blei </t>
  </si>
  <si>
    <t>&gt; Zink</t>
  </si>
  <si>
    <t>&gt; Weiterverarbeitung NE-Metalle</t>
  </si>
  <si>
    <t>Papier (Papier, Karton und Pappe)</t>
  </si>
  <si>
    <t>&gt; Zellstoff</t>
  </si>
  <si>
    <t>Zement</t>
  </si>
  <si>
    <t>&gt; Klinker</t>
  </si>
  <si>
    <t>Neue Bindemittel (alternative Zemente), gesamt</t>
  </si>
  <si>
    <t>Kalk</t>
  </si>
  <si>
    <t>&gt; Behälterglas</t>
  </si>
  <si>
    <t>&gt; Flachglas</t>
  </si>
  <si>
    <t>&gt; Spezialglas</t>
  </si>
  <si>
    <t>&gt; Sonstige Glasprodukte (Glasfasern, Glaswolle)</t>
  </si>
  <si>
    <t>Plattformchemikalien (High-Value-Chemicals, HVC)</t>
  </si>
  <si>
    <t>Chlor</t>
  </si>
  <si>
    <t>Ammoniak</t>
  </si>
  <si>
    <t>Spezifischer Endenergiebedarf pro Endprodukt</t>
  </si>
  <si>
    <t>Standard</t>
  </si>
  <si>
    <t>BVT (Beste Verfügbare Technik)</t>
  </si>
  <si>
    <t>spezifischer Endenergiebedarf je t Endprodukt (inkl. Strom)</t>
  </si>
  <si>
    <t>&gt; Primärstahl</t>
  </si>
  <si>
    <t>Hochofenroute</t>
  </si>
  <si>
    <t>GJ/t</t>
  </si>
  <si>
    <t>DRI-EAF Route</t>
  </si>
  <si>
    <t>NA</t>
  </si>
  <si>
    <t>&gt; Sekundärstahl</t>
  </si>
  <si>
    <t>&gt; Primäraluminium</t>
  </si>
  <si>
    <t>Papier &amp; Zellstoff</t>
  </si>
  <si>
    <t>&gt; Pappe</t>
  </si>
  <si>
    <t>&gt; Graphisches Papier</t>
  </si>
  <si>
    <t>&gt; Hygienepapiere</t>
  </si>
  <si>
    <t>16,1*)</t>
  </si>
  <si>
    <t>14,5**)</t>
  </si>
  <si>
    <t>*) kapazitätsgewichteter Mittelwert für bestehende Anlagen (Sulfat- und Sulfit-Verfahren), ohne Gutschrift für Schwarzlauge; *) Sulfat-Verfahren</t>
  </si>
  <si>
    <t>&gt; Drehrohrofen</t>
  </si>
  <si>
    <t>GJ/t Klinker</t>
  </si>
  <si>
    <t>3,9*)</t>
  </si>
  <si>
    <t>*) bei Einsatz 90% Alternativbrennstoffe</t>
  </si>
  <si>
    <t xml:space="preserve">&gt; Drehrohrofen mit Oxyfuel-CCS </t>
  </si>
  <si>
    <t>4,4*)</t>
  </si>
  <si>
    <t>Neue Bindemittel (alternative Zemente), gemittelt</t>
  </si>
  <si>
    <t>GJ/t Bindemittel</t>
  </si>
  <si>
    <t xml:space="preserve">Kalk </t>
  </si>
  <si>
    <t>4,2**)</t>
  </si>
  <si>
    <t>*) kapazitätsgewichteter Mittelwert für bestehende Anlagen; **) bei erhöhtem Einsatz Alternativbrennstoffe</t>
  </si>
  <si>
    <t>&gt; Steam Cracker (Naphtha)</t>
  </si>
  <si>
    <t>GJ/t HVC</t>
  </si>
  <si>
    <t>15-17</t>
  </si>
  <si>
    <t>&gt; Pyrolyse</t>
  </si>
  <si>
    <t>GJ/t Cracker-Feedstock</t>
  </si>
  <si>
    <t>&gt; Methanol-to-Olefine</t>
  </si>
  <si>
    <t>4,2*)</t>
  </si>
  <si>
    <t>2,5*)</t>
  </si>
  <si>
    <t>*) ohne Wasserstoffbereitstellung</t>
  </si>
  <si>
    <t>Spezifischer Strombedarf pro Endprodukt</t>
  </si>
  <si>
    <t>Spezifischer direkter Strombedarf je t Endprodukt (ohne elektrifizierte Dampfbereitstellung)</t>
  </si>
  <si>
    <t>NE-Metalle</t>
  </si>
  <si>
    <t>2,8*)</t>
  </si>
  <si>
    <t>2,9**)</t>
  </si>
  <si>
    <t>*) kapazitätsgewichteter Mittelwert für bestehende Anlagen (Sulfat- und Sulfit-Verfahren); **) Sulfat-Verfahren</t>
  </si>
  <si>
    <t>0,32 *)</t>
  </si>
  <si>
    <t>*) inkl. Strom für Rohmühle</t>
  </si>
  <si>
    <t>&gt; Zementmühle</t>
  </si>
  <si>
    <t>GJ/t Zement</t>
  </si>
  <si>
    <t>0,56 *)</t>
  </si>
  <si>
    <t>*) inkl. Mahlung</t>
  </si>
  <si>
    <t>&gt; Steam Cracker</t>
  </si>
  <si>
    <t>Stahl</t>
  </si>
  <si>
    <t>&gt; DRI-EAF Route (brown-field)</t>
  </si>
  <si>
    <t>EUR / jato Rohstahl</t>
  </si>
  <si>
    <t>&gt; Sekundärstahl-Route (brown-field)</t>
  </si>
  <si>
    <t>&gt; Oxyfuel-CCS (inklusive Luftzerlegung, CO2-Abscheidung, -Reinigung und -Verflüssigung; ohne Drehrohrofen)</t>
  </si>
  <si>
    <t>EUR / jato Zementklinker</t>
  </si>
  <si>
    <t>100 - 130</t>
  </si>
  <si>
    <t>HVC</t>
  </si>
  <si>
    <t>EUR / jato Cracker-Feedstock</t>
  </si>
  <si>
    <t>EUR / jato Olefine</t>
  </si>
  <si>
    <t>Dampfbereitstellung</t>
  </si>
  <si>
    <t>&gt; Elektrodenkessel</t>
  </si>
  <si>
    <t>EUR / kW_th</t>
  </si>
  <si>
    <t>125 - 300</t>
  </si>
  <si>
    <t>Produktionsmengen nach Produktionsroute</t>
  </si>
  <si>
    <t>DRI-Route</t>
  </si>
  <si>
    <t>Aluminium</t>
  </si>
  <si>
    <t>&gt; Sekundäraluminium</t>
  </si>
  <si>
    <t>Plattformchemikalien (HVC)</t>
  </si>
  <si>
    <t>Primärproduktion</t>
  </si>
  <si>
    <t>Chemisches Recycling</t>
  </si>
  <si>
    <t>Feedstock-Einsatz in der Petrochemie</t>
  </si>
  <si>
    <t>Ethan (aus Pyrolyse)</t>
  </si>
  <si>
    <t>Ethan-Import (fossil)</t>
  </si>
  <si>
    <t>Gasöl (aus Pyrolyse)</t>
  </si>
  <si>
    <t>Naphtha (aus Pyrolyse)</t>
  </si>
  <si>
    <t>Naphtha aus Raffinerien in DE</t>
  </si>
  <si>
    <t>Naphtha Import (fossil)</t>
  </si>
  <si>
    <t>Naphtha Import ("grün")</t>
  </si>
  <si>
    <t>Methanol aus Gasifizierung Abfälle</t>
  </si>
  <si>
    <t>Methanol-Import (grün)</t>
  </si>
  <si>
    <t>Propylen aus FCC</t>
  </si>
  <si>
    <t>Stofflich genutzter Wasserstoff (Chemieindustrie)</t>
  </si>
  <si>
    <t>TWh/a</t>
  </si>
  <si>
    <t>Spezifische CO2-Emissionen [t CO2 pro t Endprodukt] (Nach Produktionsmengen im jeweiligen Stützjahr gewichtetes Mittel verschiedener Technologien)</t>
  </si>
  <si>
    <t>t CO2 / t Rohstahl</t>
  </si>
  <si>
    <t>&gt; Walzstahl</t>
  </si>
  <si>
    <t>t CO2 / t Walzstahl</t>
  </si>
  <si>
    <t>&gt; Zementklinker (gemittelt über Standorte; inkl. CO2-Abscheidung)</t>
  </si>
  <si>
    <t>t CO2 / t Klinker</t>
  </si>
  <si>
    <t>HVC (inländische Produktion Steam Cracker und Methanol-to-Olefine, inkl. Pyrolyse von Kunststoffabfällen); ohne EOL-Emissionen, inkl. negative Emissionen bei Verwendung von Kohlenstoff aus der Atmosphäre</t>
  </si>
  <si>
    <t>&gt; HVC</t>
  </si>
  <si>
    <t>t CO2 / t HVC</t>
  </si>
  <si>
    <t>Getätigte Investitionen (Mt Produktionskapazität / Zeitraum)</t>
  </si>
  <si>
    <t>2016 - 2020</t>
  </si>
  <si>
    <t>2021 - 2025</t>
  </si>
  <si>
    <t>2031 - 2035</t>
  </si>
  <si>
    <t>2036-2040</t>
  </si>
  <si>
    <t>2041-2045</t>
  </si>
  <si>
    <t>2046-2050</t>
  </si>
  <si>
    <t>&gt; DRI-EAF Route</t>
  </si>
  <si>
    <t>Kapazität [Mt/a]</t>
  </si>
  <si>
    <t>&gt; Sekundärstahl-Route</t>
  </si>
  <si>
    <t>ohne Reinvestitionen</t>
  </si>
  <si>
    <t>&gt; Oxyfuel-CCS</t>
  </si>
  <si>
    <t>Treibhausgasemissionen nach Sektoren</t>
  </si>
  <si>
    <t>Zellstoff und Papier</t>
  </si>
  <si>
    <t>Mt CO2_eq/a</t>
  </si>
  <si>
    <t>Chemie*</t>
  </si>
  <si>
    <t>Andere Minerale</t>
  </si>
  <si>
    <t>Eisen und Stahl</t>
  </si>
  <si>
    <t>Sonstige Industrie</t>
  </si>
  <si>
    <t>Sonstiges**</t>
  </si>
  <si>
    <t>Gesamt Industrie</t>
  </si>
  <si>
    <t>Sonstige Metallindustrie</t>
  </si>
  <si>
    <t>Sonstige fossile Gase</t>
  </si>
  <si>
    <t>Kraftstoffe</t>
  </si>
  <si>
    <t>Ölprodukte / Abfall</t>
  </si>
  <si>
    <t>Reduktion Lebensmittelabfälle</t>
  </si>
  <si>
    <t>Deponiebelüftung</t>
  </si>
  <si>
    <t>Kleine Projekte (&lt; 6000 t CO2eq./a auf 10 Jahre)</t>
  </si>
  <si>
    <t>Anzahl</t>
  </si>
  <si>
    <t>Große Projekte (50.000 t CO2eq./a auf 10 Jahre)</t>
  </si>
  <si>
    <t>Proteinaufnahme</t>
  </si>
  <si>
    <t>kg /Person/a</t>
  </si>
  <si>
    <t>Abfallaufkommen</t>
  </si>
  <si>
    <t>Biologisches Abfallaufkommen</t>
  </si>
  <si>
    <t>Mio. t</t>
  </si>
  <si>
    <t>Abfallsektor - Emissionen</t>
  </si>
  <si>
    <t>Abfalldeponierung</t>
  </si>
  <si>
    <t>Biologische Abfallbehandlung</t>
  </si>
  <si>
    <t>Abwasserbehandlung</t>
  </si>
  <si>
    <t>Emissionen aus dem Abfallsektor (Wasserfalldiagramm)</t>
  </si>
  <si>
    <t>Abbildung 56</t>
  </si>
  <si>
    <t>Abfallsektor 2018</t>
  </si>
  <si>
    <t>Deponierung</t>
  </si>
  <si>
    <t>Biol. Abfallbehandlung</t>
  </si>
  <si>
    <t>Abfallsektor 2030</t>
  </si>
  <si>
    <t>Abfallsektor 2045</t>
  </si>
  <si>
    <t>Abfallsektor 2050</t>
  </si>
  <si>
    <t>Kosten Abfall</t>
  </si>
  <si>
    <t>Investitionskosten Deponiebelüftung</t>
  </si>
  <si>
    <t>Mio. Euro</t>
  </si>
  <si>
    <t>Zuletzt aktualisiert: 08.09.2021</t>
  </si>
  <si>
    <t>Abbildung 64</t>
  </si>
  <si>
    <t>Abbildung 8</t>
  </si>
  <si>
    <t>Abbildung 3</t>
  </si>
  <si>
    <t>Abbildung 21</t>
  </si>
  <si>
    <t>Abbildung 32</t>
  </si>
  <si>
    <t>Abbildung 33</t>
  </si>
  <si>
    <t>Abbildung 34</t>
  </si>
  <si>
    <t>Abbildung 36</t>
  </si>
  <si>
    <t>Abbildung 37</t>
  </si>
  <si>
    <t>Abbildung 38</t>
  </si>
  <si>
    <t>Abbildung 43</t>
  </si>
  <si>
    <t>Abbildung 44</t>
  </si>
  <si>
    <t>Abbildung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</si>
</sst>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0.0%"/>
    <numFmt numFmtId="167" formatCode="0.000"/>
    <numFmt numFmtId="168" formatCode="#,##0.0"/>
    <numFmt numFmtId="169" formatCode="_-* #,##0_-;\-* #,##0_-;_-* &quot;-&quot;??_-;_-@_-"/>
    <numFmt numFmtId="170" formatCode="#,##0.0_);\(#,##0.0\);0.0_);@_)"/>
    <numFmt numFmtId="171" formatCode="_-* #,##0.0_-;\-* #,##0.0_-;_-* &quot;-&quot;??_-;_-@_-"/>
    <numFmt numFmtId="172" formatCode="_-* #,##0.00000000_-;\-* #,##0.00000000_-;_-* &quot;-&quot;??_-;_-@_-"/>
    <numFmt numFmtId="173" formatCode="_-* #,##0\ _€_-;\-* #,##0\ _€_-;_-* &quot;-&quot;??\ _€_-;_-@_-"/>
    <numFmt numFmtId="174" formatCode="@\ *."/>
    <numFmt numFmtId="175" formatCode="\ \ \ \ \ \ \ \ \ \ @\ *."/>
    <numFmt numFmtId="176" formatCode="\ \ \ \ \ \ \ \ \ \ \ \ @\ *."/>
    <numFmt numFmtId="177" formatCode="\ \ \ \ \ \ \ \ \ \ \ \ @"/>
    <numFmt numFmtId="178" formatCode="\ \ \ \ \ \ \ \ \ \ \ \ \ @\ *."/>
    <numFmt numFmtId="179" formatCode="\ @\ *."/>
    <numFmt numFmtId="180" formatCode="\ @"/>
    <numFmt numFmtId="181" formatCode="\ \ @\ *."/>
    <numFmt numFmtId="182" formatCode="\ \ @"/>
    <numFmt numFmtId="183" formatCode="\ \ \ @\ *."/>
    <numFmt numFmtId="184" formatCode="\ \ \ @"/>
    <numFmt numFmtId="185" formatCode="\ \ \ \ @\ *."/>
    <numFmt numFmtId="186" formatCode="\ \ \ \ @"/>
    <numFmt numFmtId="187" formatCode="\ \ \ \ \ \ @\ *."/>
    <numFmt numFmtId="188" formatCode="\ \ \ \ \ \ @"/>
    <numFmt numFmtId="189" formatCode="\ \ \ \ \ \ \ @\ *."/>
    <numFmt numFmtId="190" formatCode="\ \ \ \ \ \ \ \ \ @\ *."/>
    <numFmt numFmtId="191" formatCode="\ \ \ \ \ \ \ \ \ @"/>
    <numFmt numFmtId="192" formatCode="#,##0.00\ &quot;Gg&quot;"/>
    <numFmt numFmtId="193" formatCode="#,##0.00\ &quot;kg&quot;"/>
    <numFmt numFmtId="194" formatCode="#,##0.00\ &quot;kt&quot;"/>
    <numFmt numFmtId="195" formatCode="#,##0.00\ &quot;Stck&quot;"/>
    <numFmt numFmtId="196" formatCode="#,##0.00\ &quot;Stk&quot;"/>
    <numFmt numFmtId="197" formatCode="#,##0.00\ &quot;T.Stk&quot;"/>
    <numFmt numFmtId="198" formatCode="#,##0.00\ &quot;TJ&quot;"/>
    <numFmt numFmtId="199" formatCode="#,##0.00\ &quot;TStk&quot;"/>
    <numFmt numFmtId="200" formatCode="yyyy"/>
    <numFmt numFmtId="201" formatCode="_-* #,##0.00\ [$€]_-;\-* #,##0.00\ [$€]_-;_-* &quot;-&quot;??\ [$€]_-;_-@_-"/>
    <numFmt numFmtId="202" formatCode="#,##0.0000"/>
  </numFmts>
  <fonts count="56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0"/>
      <color theme="1"/>
      <name val="Arial"/>
      <family val="2"/>
    </font>
    <font>
      <sz val="8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1"/>
      <color rgb="FF0070C0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4"/>
      <name val="Arial"/>
      <family val="2"/>
      <scheme val="minor"/>
    </font>
    <font>
      <sz val="11"/>
      <name val="Arial"/>
      <family val="2"/>
      <scheme val="minor"/>
    </font>
    <font>
      <sz val="10"/>
      <name val="Arial"/>
      <family val="2"/>
      <scheme val="minor"/>
    </font>
    <font>
      <sz val="9"/>
      <name val="Arial"/>
      <family val="2"/>
    </font>
    <font>
      <vertAlign val="subscript"/>
      <sz val="11"/>
      <color theme="1"/>
      <name val="Arial"/>
      <family val="2"/>
      <scheme val="minor"/>
    </font>
    <font>
      <sz val="10"/>
      <color rgb="FF0000FF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6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i/>
      <sz val="11"/>
      <color rgb="FF0070C0"/>
      <name val="Arial"/>
      <family val="2"/>
      <scheme val="minor"/>
    </font>
    <font>
      <i/>
      <sz val="11"/>
      <color rgb="FF0070C0"/>
      <name val="Arial"/>
      <family val="2"/>
      <scheme val="minor"/>
    </font>
    <font>
      <i/>
      <sz val="11"/>
      <color rgb="FF000000"/>
      <name val="Arial"/>
      <family val="2"/>
      <scheme val="minor"/>
    </font>
    <font>
      <b/>
      <sz val="12"/>
      <name val="Arial"/>
      <family val="2"/>
      <scheme val="minor"/>
    </font>
    <font>
      <sz val="16"/>
      <color theme="1"/>
      <name val="Franklin Gothic Book"/>
      <family val="2"/>
    </font>
    <font>
      <sz val="10"/>
      <color theme="1"/>
      <name val="Franklin Gothic Book"/>
      <family val="2"/>
    </font>
    <font>
      <sz val="11"/>
      <color theme="1"/>
      <name val="Calibri"/>
      <family val="2"/>
    </font>
    <font>
      <b/>
      <sz val="48"/>
      <color theme="1"/>
      <name val="Arial"/>
      <family val="2"/>
    </font>
    <font>
      <i/>
      <sz val="11"/>
      <color theme="1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1"/>
      <color rgb="FF0070C0"/>
      <name val="Arial"/>
      <family val="2"/>
      <scheme val="minor"/>
    </font>
    <font>
      <sz val="11"/>
      <color rgb="FF0000FF"/>
      <name val="Arial"/>
      <family val="2"/>
      <scheme val="minor"/>
    </font>
    <font>
      <sz val="11"/>
      <color rgb="FF000000"/>
      <name val="Arial"/>
      <family val="2"/>
      <charset val="136"/>
    </font>
    <font>
      <sz val="14"/>
      <color theme="1"/>
      <name val="Franklin Gothic Book"/>
      <family val="2"/>
    </font>
    <font>
      <b/>
      <sz val="16"/>
      <color rgb="FF000000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  <charset val="238"/>
    </font>
    <font>
      <sz val="11"/>
      <color rgb="FFAEAAAA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0" fontId="4" fillId="0" borderId="0">
      <alignment horizontal="left" vertical="center"/>
    </xf>
    <xf numFmtId="9" fontId="8" fillId="0" borderId="0" applyFont="0" applyFill="0" applyBorder="0" applyAlignment="0" applyProtection="0"/>
    <xf numFmtId="1" fontId="12" fillId="0" borderId="0"/>
    <xf numFmtId="43" fontId="8" fillId="0" borderId="0" applyFont="0" applyFill="0" applyBorder="0" applyAlignment="0" applyProtection="0"/>
    <xf numFmtId="0" fontId="8" fillId="0" borderId="0"/>
    <xf numFmtId="170" fontId="14" fillId="5" borderId="2" applyNumberFormat="0" applyAlignment="0" applyProtection="0"/>
    <xf numFmtId="0" fontId="8" fillId="0" borderId="0"/>
    <xf numFmtId="0" fontId="4" fillId="0" borderId="0">
      <alignment horizontal="left" vertical="center"/>
    </xf>
    <xf numFmtId="0" fontId="8" fillId="0" borderId="0"/>
    <xf numFmtId="0" fontId="16" fillId="6" borderId="0">
      <alignment vertical="center"/>
    </xf>
    <xf numFmtId="0" fontId="8" fillId="0" borderId="0"/>
    <xf numFmtId="0" fontId="4" fillId="0" borderId="0">
      <alignment horizontal="center" vertical="center"/>
    </xf>
    <xf numFmtId="9" fontId="4" fillId="0" borderId="0">
      <alignment horizontal="center"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43" fontId="8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8" fillId="0" borderId="0"/>
    <xf numFmtId="0" fontId="48" fillId="0" borderId="0"/>
    <xf numFmtId="0" fontId="48" fillId="0" borderId="0"/>
    <xf numFmtId="174" fontId="49" fillId="0" borderId="0"/>
    <xf numFmtId="49" fontId="49" fillId="0" borderId="0"/>
    <xf numFmtId="175" fontId="49" fillId="0" borderId="0">
      <alignment horizontal="center"/>
    </xf>
    <xf numFmtId="176" fontId="49" fillId="0" borderId="0"/>
    <xf numFmtId="177" fontId="49" fillId="0" borderId="0"/>
    <xf numFmtId="178" fontId="49" fillId="0" borderId="0"/>
    <xf numFmtId="179" fontId="49" fillId="0" borderId="0"/>
    <xf numFmtId="180" fontId="50" fillId="0" borderId="0"/>
    <xf numFmtId="181" fontId="51" fillId="0" borderId="0"/>
    <xf numFmtId="182" fontId="50" fillId="0" borderId="0"/>
    <xf numFmtId="49" fontId="52" fillId="0" borderId="2" applyNumberFormat="0" applyFont="0" applyFill="0" applyBorder="0" applyProtection="0">
      <alignment horizontal="left" vertical="center" indent="2"/>
    </xf>
    <xf numFmtId="183" fontId="49" fillId="0" borderId="0"/>
    <xf numFmtId="184" fontId="49" fillId="0" borderId="0"/>
    <xf numFmtId="185" fontId="49" fillId="0" borderId="0"/>
    <xf numFmtId="186" fontId="50" fillId="0" borderId="0"/>
    <xf numFmtId="49" fontId="52" fillId="0" borderId="5" applyNumberFormat="0" applyFont="0" applyFill="0" applyBorder="0" applyProtection="0">
      <alignment horizontal="left" vertical="center" indent="5"/>
    </xf>
    <xf numFmtId="187" fontId="49" fillId="0" borderId="0">
      <alignment horizontal="center"/>
    </xf>
    <xf numFmtId="188" fontId="49" fillId="0" borderId="0">
      <alignment horizontal="center"/>
    </xf>
    <xf numFmtId="189" fontId="49" fillId="0" borderId="0">
      <alignment horizontal="center"/>
    </xf>
    <xf numFmtId="190" fontId="49" fillId="0" borderId="0">
      <alignment horizontal="center"/>
    </xf>
    <xf numFmtId="191" fontId="49" fillId="0" borderId="0">
      <alignment horizontal="center"/>
    </xf>
    <xf numFmtId="0" fontId="48" fillId="0" borderId="0" applyFont="0" applyFill="0" applyBorder="0" applyAlignment="0" applyProtection="0"/>
    <xf numFmtId="192" fontId="48" fillId="0" borderId="6" applyFont="0" applyFill="0" applyBorder="0" applyAlignment="0" applyProtection="0">
      <alignment horizontal="left"/>
    </xf>
    <xf numFmtId="193" fontId="48" fillId="0" borderId="6" applyFont="0" applyFill="0" applyBorder="0" applyAlignment="0" applyProtection="0">
      <alignment horizontal="left"/>
    </xf>
    <xf numFmtId="194" fontId="48" fillId="0" borderId="6" applyFont="0" applyFill="0" applyBorder="0" applyAlignment="0" applyProtection="0">
      <alignment horizontal="left"/>
    </xf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left"/>
    </xf>
    <xf numFmtId="195" fontId="48" fillId="0" borderId="6" applyFont="0" applyFill="0" applyBorder="0" applyAlignment="0" applyProtection="0">
      <alignment horizontal="left"/>
    </xf>
    <xf numFmtId="196" fontId="48" fillId="0" borderId="6" applyFont="0" applyFill="0" applyBorder="0" applyAlignment="0" applyProtection="0">
      <alignment horizontal="left"/>
    </xf>
    <xf numFmtId="197" fontId="48" fillId="0" borderId="6" applyFont="0" applyFill="0" applyBorder="0" applyAlignment="0" applyProtection="0">
      <alignment horizontal="left"/>
    </xf>
    <xf numFmtId="198" fontId="48" fillId="0" borderId="6" applyFont="0" applyFill="0" applyBorder="0" applyAlignment="0" applyProtection="0">
      <alignment horizontal="left"/>
    </xf>
    <xf numFmtId="199" fontId="48" fillId="0" borderId="6" applyFont="0" applyFill="0" applyBorder="0" applyAlignment="0" applyProtection="0">
      <alignment horizontal="left"/>
    </xf>
    <xf numFmtId="200" fontId="48" fillId="0" borderId="6" applyFont="0" applyFill="0" applyBorder="0" applyAlignment="0" applyProtection="0">
      <alignment horizontal="left"/>
    </xf>
    <xf numFmtId="4" fontId="53" fillId="0" borderId="7" applyFill="0" applyBorder="0" applyProtection="0">
      <alignment horizontal="right" vertical="center"/>
    </xf>
    <xf numFmtId="201" fontId="48" fillId="0" borderId="0" applyFont="0" applyFill="0" applyBorder="0" applyAlignment="0" applyProtection="0"/>
    <xf numFmtId="0" fontId="54" fillId="0" borderId="0" applyNumberFormat="0" applyFill="0" applyBorder="0" applyAlignment="0" applyProtection="0"/>
    <xf numFmtId="174" fontId="50" fillId="0" borderId="0"/>
    <xf numFmtId="4" fontId="52" fillId="0" borderId="2" applyFill="0" applyBorder="0" applyProtection="0">
      <alignment horizontal="right" vertical="center"/>
    </xf>
    <xf numFmtId="49" fontId="53" fillId="0" borderId="2" applyNumberFormat="0" applyFill="0" applyBorder="0" applyProtection="0">
      <alignment horizontal="left" vertical="center"/>
    </xf>
    <xf numFmtId="0" fontId="52" fillId="0" borderId="2" applyNumberFormat="0" applyFill="0" applyAlignment="0" applyProtection="0"/>
    <xf numFmtId="0" fontId="55" fillId="10" borderId="0" applyNumberFormat="0" applyFont="0" applyBorder="0" applyAlignment="0" applyProtection="0"/>
    <xf numFmtId="0" fontId="48" fillId="0" borderId="0"/>
    <xf numFmtId="49" fontId="50" fillId="0" borderId="0"/>
    <xf numFmtId="202" fontId="52" fillId="11" borderId="2" applyNumberFormat="0" applyFont="0" applyBorder="0" applyAlignment="0" applyProtection="0">
      <alignment horizontal="right" vertical="center"/>
    </xf>
    <xf numFmtId="0" fontId="48" fillId="0" borderId="0"/>
    <xf numFmtId="0" fontId="52" fillId="0" borderId="0"/>
    <xf numFmtId="0" fontId="48" fillId="0" borderId="0"/>
    <xf numFmtId="0" fontId="48" fillId="0" borderId="0"/>
    <xf numFmtId="0" fontId="8" fillId="0" borderId="0"/>
    <xf numFmtId="164" fontId="8" fillId="0" borderId="0" applyFont="0" applyFill="0" applyBorder="0" applyAlignment="0" applyProtection="0"/>
    <xf numFmtId="0" fontId="4" fillId="0" borderId="0">
      <alignment horizontal="left" vertical="center"/>
    </xf>
    <xf numFmtId="9" fontId="8" fillId="0" borderId="0" applyFont="0" applyFill="0" applyBorder="0" applyAlignment="0" applyProtection="0"/>
    <xf numFmtId="0" fontId="4" fillId="0" borderId="0">
      <alignment horizontal="left" vertical="center"/>
    </xf>
  </cellStyleXfs>
  <cellXfs count="147">
    <xf numFmtId="0" fontId="0" fillId="0" borderId="0" xfId="0"/>
    <xf numFmtId="0" fontId="6" fillId="0" borderId="0" xfId="0" applyFont="1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2" borderId="0" xfId="0" applyFont="1" applyFill="1"/>
    <xf numFmtId="0" fontId="2" fillId="3" borderId="0" xfId="0" applyFont="1" applyFill="1"/>
    <xf numFmtId="0" fontId="1" fillId="3" borderId="0" xfId="0" applyFont="1" applyFill="1"/>
    <xf numFmtId="0" fontId="7" fillId="0" borderId="0" xfId="0" applyFont="1"/>
    <xf numFmtId="3" fontId="0" fillId="0" borderId="0" xfId="0" applyNumberFormat="1"/>
    <xf numFmtId="0" fontId="0" fillId="0" borderId="0" xfId="0" applyAlignment="1">
      <alignment horizontal="left" indent="1"/>
    </xf>
    <xf numFmtId="0" fontId="3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3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6" fontId="0" fillId="0" borderId="0" xfId="2" applyNumberFormat="1" applyFont="1" applyBorder="1" applyAlignment="1">
      <alignment horizontal="right"/>
    </xf>
    <xf numFmtId="0" fontId="0" fillId="0" borderId="0" xfId="0" applyAlignment="1">
      <alignment horizontal="right"/>
    </xf>
    <xf numFmtId="10" fontId="0" fillId="0" borderId="0" xfId="2" applyNumberFormat="1" applyFont="1" applyBorder="1" applyAlignment="1">
      <alignment horizontal="right"/>
    </xf>
    <xf numFmtId="168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1" fontId="0" fillId="0" borderId="0" xfId="0" applyNumberFormat="1"/>
    <xf numFmtId="9" fontId="0" fillId="0" borderId="0" xfId="2" applyFont="1"/>
    <xf numFmtId="0" fontId="11" fillId="4" borderId="0" xfId="0" applyFont="1" applyFill="1" applyAlignment="1">
      <alignment vertical="center" wrapText="1"/>
    </xf>
    <xf numFmtId="4" fontId="0" fillId="0" borderId="0" xfId="0" applyNumberForma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 vertical="top" wrapText="1"/>
    </xf>
    <xf numFmtId="2" fontId="0" fillId="0" borderId="0" xfId="0" applyNumberFormat="1"/>
    <xf numFmtId="0" fontId="0" fillId="0" borderId="1" xfId="0" applyBorder="1"/>
    <xf numFmtId="0" fontId="4" fillId="0" borderId="1" xfId="0" applyFont="1" applyBorder="1" applyAlignment="1">
      <alignment horizontal="right"/>
    </xf>
    <xf numFmtId="9" fontId="0" fillId="0" borderId="0" xfId="0" applyNumberFormat="1"/>
    <xf numFmtId="169" fontId="0" fillId="0" borderId="0" xfId="4" applyNumberFormat="1" applyFont="1"/>
    <xf numFmtId="0" fontId="0" fillId="0" borderId="0" xfId="0" applyAlignment="1">
      <alignment horizontal="left" vertical="center"/>
    </xf>
    <xf numFmtId="166" fontId="0" fillId="0" borderId="0" xfId="0" applyNumberFormat="1"/>
    <xf numFmtId="0" fontId="1" fillId="3" borderId="0" xfId="0" applyFont="1" applyFill="1" applyAlignment="1">
      <alignment horizontal="left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166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9" fontId="0" fillId="0" borderId="0" xfId="2" applyFont="1" applyFill="1"/>
    <xf numFmtId="1" fontId="0" fillId="0" borderId="0" xfId="0" applyNumberFormat="1" applyAlignment="1">
      <alignment horizontal="right"/>
    </xf>
    <xf numFmtId="0" fontId="8" fillId="0" borderId="0" xfId="0" applyFont="1"/>
    <xf numFmtId="0" fontId="15" fillId="0" borderId="0" xfId="11" applyFont="1"/>
    <xf numFmtId="0" fontId="15" fillId="0" borderId="0" xfId="11" applyFont="1" applyAlignment="1">
      <alignment horizontal="left" indent="2"/>
    </xf>
    <xf numFmtId="0" fontId="10" fillId="4" borderId="0" xfId="0" applyFont="1" applyFill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11" applyFont="1" applyAlignment="1">
      <alignment horizontal="left"/>
    </xf>
    <xf numFmtId="165" fontId="0" fillId="0" borderId="0" xfId="0" applyNumberFormat="1"/>
    <xf numFmtId="169" fontId="0" fillId="0" borderId="0" xfId="4" applyNumberFormat="1" applyFont="1" applyAlignment="1">
      <alignment horizontal="right"/>
    </xf>
    <xf numFmtId="0" fontId="17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1" fontId="15" fillId="0" borderId="0" xfId="0" applyNumberFormat="1" applyFont="1" applyAlignment="1">
      <alignment horizontal="right"/>
    </xf>
    <xf numFmtId="0" fontId="1" fillId="2" borderId="0" xfId="0" applyFont="1" applyFill="1"/>
    <xf numFmtId="171" fontId="0" fillId="0" borderId="0" xfId="4" applyNumberFormat="1" applyFont="1"/>
    <xf numFmtId="0" fontId="19" fillId="0" borderId="0" xfId="0" applyFont="1"/>
    <xf numFmtId="172" fontId="4" fillId="0" borderId="0" xfId="4" applyNumberFormat="1" applyFont="1"/>
    <xf numFmtId="0" fontId="20" fillId="0" borderId="0" xfId="0" applyFont="1"/>
    <xf numFmtId="0" fontId="21" fillId="0" borderId="0" xfId="0" applyFont="1"/>
    <xf numFmtId="167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 indent="5"/>
    </xf>
    <xf numFmtId="0" fontId="10" fillId="0" borderId="0" xfId="0" applyFont="1"/>
    <xf numFmtId="0" fontId="22" fillId="2" borderId="0" xfId="0" applyFont="1" applyFill="1"/>
    <xf numFmtId="0" fontId="23" fillId="0" borderId="0" xfId="0" applyFont="1"/>
    <xf numFmtId="0" fontId="2" fillId="0" borderId="0" xfId="0" applyFont="1"/>
    <xf numFmtId="168" fontId="0" fillId="0" borderId="0" xfId="0" applyNumberFormat="1"/>
    <xf numFmtId="169" fontId="0" fillId="0" borderId="0" xfId="0" applyNumberFormat="1"/>
    <xf numFmtId="0" fontId="2" fillId="2" borderId="0" xfId="0" applyFont="1" applyFill="1" applyAlignment="1">
      <alignment wrapText="1"/>
    </xf>
    <xf numFmtId="171" fontId="0" fillId="0" borderId="0" xfId="0" applyNumberFormat="1"/>
    <xf numFmtId="0" fontId="24" fillId="0" borderId="0" xfId="0" applyFont="1"/>
    <xf numFmtId="0" fontId="0" fillId="0" borderId="3" xfId="8" applyFont="1" applyBorder="1">
      <alignment horizontal="left" vertical="center"/>
    </xf>
    <xf numFmtId="0" fontId="1" fillId="0" borderId="3" xfId="8" applyFont="1" applyBorder="1">
      <alignment horizontal="left" vertical="center"/>
    </xf>
    <xf numFmtId="169" fontId="1" fillId="0" borderId="0" xfId="4" applyNumberFormat="1" applyFont="1"/>
    <xf numFmtId="171" fontId="1" fillId="0" borderId="0" xfId="4" applyNumberFormat="1" applyFont="1"/>
    <xf numFmtId="3" fontId="25" fillId="0" borderId="0" xfId="0" applyNumberFormat="1" applyFont="1"/>
    <xf numFmtId="171" fontId="25" fillId="0" borderId="0" xfId="4" applyNumberFormat="1" applyFont="1" applyBorder="1"/>
    <xf numFmtId="0" fontId="18" fillId="0" borderId="0" xfId="0" applyFont="1"/>
    <xf numFmtId="173" fontId="0" fillId="0" borderId="0" xfId="0" applyNumberFormat="1"/>
    <xf numFmtId="0" fontId="0" fillId="0" borderId="0" xfId="8" applyFont="1">
      <alignment horizontal="left" vertical="center"/>
    </xf>
    <xf numFmtId="0" fontId="15" fillId="0" borderId="0" xfId="1" applyFont="1">
      <alignment horizontal="left" vertical="center"/>
    </xf>
    <xf numFmtId="9" fontId="4" fillId="0" borderId="0" xfId="12" applyNumberFormat="1">
      <alignment horizontal="center" vertical="center"/>
    </xf>
    <xf numFmtId="0" fontId="27" fillId="0" borderId="0" xfId="1" applyFont="1">
      <alignment horizontal="left" vertical="center"/>
    </xf>
    <xf numFmtId="0" fontId="29" fillId="0" borderId="0" xfId="1" applyFont="1" applyAlignment="1">
      <alignment wrapText="1"/>
    </xf>
    <xf numFmtId="0" fontId="30" fillId="2" borderId="0" xfId="0" applyFont="1" applyFill="1"/>
    <xf numFmtId="0" fontId="31" fillId="2" borderId="0" xfId="0" applyFont="1" applyFill="1"/>
    <xf numFmtId="0" fontId="32" fillId="0" borderId="0" xfId="0" applyFont="1"/>
    <xf numFmtId="0" fontId="33" fillId="0" borderId="0" xfId="0" applyFont="1"/>
    <xf numFmtId="0" fontId="0" fillId="0" borderId="0" xfId="1" applyFont="1">
      <alignment horizontal="left" vertical="center"/>
    </xf>
    <xf numFmtId="165" fontId="34" fillId="0" borderId="0" xfId="0" applyNumberFormat="1" applyFont="1" applyAlignment="1">
      <alignment wrapText="1"/>
    </xf>
    <xf numFmtId="0" fontId="30" fillId="7" borderId="0" xfId="0" applyFont="1" applyFill="1"/>
    <xf numFmtId="0" fontId="2" fillId="7" borderId="0" xfId="0" applyFont="1" applyFill="1"/>
    <xf numFmtId="0" fontId="1" fillId="7" borderId="0" xfId="0" applyFont="1" applyFill="1"/>
    <xf numFmtId="0" fontId="31" fillId="7" borderId="0" xfId="0" applyFont="1" applyFill="1"/>
    <xf numFmtId="0" fontId="0" fillId="0" borderId="0" xfId="1" applyFont="1" applyAlignment="1">
      <alignment horizontal="left" vertical="center" indent="3"/>
    </xf>
    <xf numFmtId="0" fontId="35" fillId="0" borderId="0" xfId="0" applyFont="1"/>
    <xf numFmtId="0" fontId="0" fillId="0" borderId="0" xfId="0" applyAlignment="1">
      <alignment horizontal="left" vertical="center" wrapText="1"/>
    </xf>
    <xf numFmtId="0" fontId="36" fillId="0" borderId="0" xfId="0" applyFont="1"/>
    <xf numFmtId="0" fontId="37" fillId="0" borderId="0" xfId="0" applyFont="1"/>
    <xf numFmtId="0" fontId="30" fillId="8" borderId="0" xfId="0" applyFont="1" applyFill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1" fillId="0" borderId="0" xfId="1" applyFont="1">
      <alignment horizontal="left" vertical="center"/>
    </xf>
    <xf numFmtId="0" fontId="41" fillId="0" borderId="0" xfId="0" applyFont="1"/>
    <xf numFmtId="0" fontId="42" fillId="0" borderId="0" xfId="0" applyFont="1"/>
    <xf numFmtId="0" fontId="30" fillId="9" borderId="0" xfId="0" applyFont="1" applyFill="1"/>
    <xf numFmtId="0" fontId="0" fillId="9" borderId="0" xfId="0" applyFill="1"/>
    <xf numFmtId="0" fontId="31" fillId="9" borderId="0" xfId="0" applyFont="1" applyFill="1" applyAlignment="1">
      <alignment horizontal="right"/>
    </xf>
    <xf numFmtId="0" fontId="31" fillId="9" borderId="0" xfId="0" applyFont="1" applyFill="1"/>
    <xf numFmtId="0" fontId="43" fillId="0" borderId="0" xfId="0" applyFont="1"/>
    <xf numFmtId="166" fontId="0" fillId="0" borderId="0" xfId="2" applyNumberFormat="1" applyFont="1"/>
    <xf numFmtId="0" fontId="15" fillId="0" borderId="0" xfId="1" quotePrefix="1" applyFont="1">
      <alignment horizontal="left" vertical="center"/>
    </xf>
    <xf numFmtId="0" fontId="1" fillId="0" borderId="0" xfId="0" applyFont="1" applyAlignment="1">
      <alignment horizontal="right"/>
    </xf>
    <xf numFmtId="0" fontId="44" fillId="0" borderId="0" xfId="0" applyFont="1"/>
    <xf numFmtId="1" fontId="45" fillId="0" borderId="0" xfId="0" applyNumberFormat="1" applyFont="1" applyAlignment="1">
      <alignment horizontal="right" vertical="top" wrapText="1"/>
    </xf>
    <xf numFmtId="1" fontId="25" fillId="0" borderId="0" xfId="0" applyNumberFormat="1" applyFont="1" applyAlignment="1">
      <alignment horizontal="right" wrapText="1"/>
    </xf>
    <xf numFmtId="171" fontId="0" fillId="0" borderId="0" xfId="4" applyNumberFormat="1" applyFont="1" applyFill="1"/>
    <xf numFmtId="171" fontId="1" fillId="0" borderId="0" xfId="4" applyNumberFormat="1" applyFont="1" applyFill="1"/>
    <xf numFmtId="1" fontId="46" fillId="0" borderId="0" xfId="0" applyNumberFormat="1" applyFont="1"/>
    <xf numFmtId="0" fontId="1" fillId="0" borderId="0" xfId="18" applyFont="1"/>
    <xf numFmtId="0" fontId="15" fillId="0" borderId="0" xfId="0" applyFont="1" applyAlignment="1">
      <alignment horizontal="left" vertical="center"/>
    </xf>
    <xf numFmtId="0" fontId="8" fillId="0" borderId="0" xfId="18"/>
    <xf numFmtId="1" fontId="0" fillId="0" borderId="4" xfId="0" applyNumberFormat="1" applyBorder="1"/>
    <xf numFmtId="9" fontId="0" fillId="0" borderId="0" xfId="2" applyFont="1" applyAlignment="1">
      <alignment horizontal="right"/>
    </xf>
    <xf numFmtId="1" fontId="38" fillId="0" borderId="0" xfId="0" applyNumberFormat="1" applyFont="1"/>
    <xf numFmtId="165" fontId="38" fillId="0" borderId="0" xfId="0" applyNumberFormat="1" applyFont="1"/>
    <xf numFmtId="10" fontId="0" fillId="0" borderId="0" xfId="2" applyNumberFormat="1" applyFont="1" applyAlignment="1">
      <alignment horizontal="right"/>
    </xf>
    <xf numFmtId="9" fontId="0" fillId="0" borderId="0" xfId="4" applyNumberFormat="1" applyFont="1"/>
    <xf numFmtId="0" fontId="38" fillId="0" borderId="0" xfId="0" applyFont="1" applyFill="1"/>
    <xf numFmtId="0" fontId="39" fillId="0" borderId="0" xfId="0" applyFont="1" applyFill="1"/>
    <xf numFmtId="166" fontId="0" fillId="0" borderId="0" xfId="2" applyNumberFormat="1" applyFont="1" applyFill="1"/>
    <xf numFmtId="3" fontId="0" fillId="0" borderId="0" xfId="0" applyNumberFormat="1" applyFill="1" applyAlignment="1">
      <alignment horizontal="right"/>
    </xf>
    <xf numFmtId="166" fontId="0" fillId="0" borderId="0" xfId="0" applyNumberFormat="1" applyFill="1" applyAlignment="1">
      <alignment horizontal="right"/>
    </xf>
    <xf numFmtId="3" fontId="0" fillId="0" borderId="0" xfId="0" applyNumberFormat="1" applyFill="1"/>
    <xf numFmtId="0" fontId="0" fillId="0" borderId="0" xfId="0" applyFill="1"/>
    <xf numFmtId="0" fontId="0" fillId="0" borderId="0" xfId="0" applyAlignment="1">
      <alignment horizontal="center"/>
    </xf>
    <xf numFmtId="0" fontId="43" fillId="0" borderId="0" xfId="0" applyFont="1" applyFill="1" applyBorder="1" applyAlignment="1"/>
    <xf numFmtId="0" fontId="26" fillId="0" borderId="0" xfId="1" applyFont="1" applyAlignment="1">
      <alignment horizontal="left" wrapText="1"/>
    </xf>
    <xf numFmtId="0" fontId="28" fillId="0" borderId="0" xfId="1" applyFont="1" applyAlignment="1">
      <alignment horizontal="left" wrapText="1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85">
    <cellStyle name="0mitP" xfId="32" xr:uid="{03AC24B1-1076-432F-A114-E341B28FECBA}"/>
    <cellStyle name="0ohneP" xfId="33" xr:uid="{30B5DE64-A3AC-4E1C-A82E-774371785F95}"/>
    <cellStyle name="10mitP" xfId="34" xr:uid="{9EE24865-4963-40A7-B17C-EA6F1CB80191}"/>
    <cellStyle name="12mitP" xfId="35" xr:uid="{893F9AB2-AEFB-42A4-885F-94ED8BBA3FC7}"/>
    <cellStyle name="12ohneP" xfId="36" xr:uid="{7D73E3AE-AD0B-469C-97FE-FF039BED1F62}"/>
    <cellStyle name="13mitP" xfId="37" xr:uid="{E40A8A91-2D3E-4252-9D1E-65831E3D5BD0}"/>
    <cellStyle name="1mitP" xfId="38" xr:uid="{667DB2F1-5F1F-45F7-A4FC-5F15D559E06D}"/>
    <cellStyle name="1ohneP" xfId="39" xr:uid="{B4873FD3-0A3F-42D8-B559-FBCEFDDDA4CD}"/>
    <cellStyle name="2mitP" xfId="40" xr:uid="{6A8DBBEA-71AD-4E24-B56C-5063996F8B48}"/>
    <cellStyle name="2ohneP" xfId="41" xr:uid="{8393E5B3-1BDD-4B5E-BBA4-A9C6C1FC83BA}"/>
    <cellStyle name="2x indented GHG Textfiels" xfId="42" xr:uid="{D9BCBED3-080F-4715-9E01-12DFD5362B84}"/>
    <cellStyle name="3mitP" xfId="43" xr:uid="{BC7EF858-FF86-453A-A1A7-4AB9504D0FE1}"/>
    <cellStyle name="3ohneP" xfId="44" xr:uid="{F4748190-B4BA-4FA7-AF5D-05E85F5602B8}"/>
    <cellStyle name="4mitP" xfId="45" xr:uid="{F4F7C5E9-452C-4CB8-A1D4-58CC747B1A9A}"/>
    <cellStyle name="4ohneP" xfId="46" xr:uid="{794D646A-1126-4515-A65D-C442E5FF7AAD}"/>
    <cellStyle name="5x indented GHG Textfiels" xfId="47" xr:uid="{0438C7F0-F8A7-42B9-9CB4-B2CB9874FEA1}"/>
    <cellStyle name="6mitP" xfId="48" xr:uid="{32130B48-59C2-420F-AA28-F97550102505}"/>
    <cellStyle name="6ohneP" xfId="49" xr:uid="{11B3F396-69CA-4DFF-8FE9-BD4500355988}"/>
    <cellStyle name="7mitP" xfId="50" xr:uid="{115BBD09-1337-420A-90D4-E75F9D709CA7}"/>
    <cellStyle name="9mitP" xfId="51" xr:uid="{709325CF-B5AF-4B84-A62B-8C7CD13F2A7A}"/>
    <cellStyle name="9ohneP" xfId="52" xr:uid="{ECDE8945-EA40-4028-89B6-2048565E392A}"/>
    <cellStyle name="A4 Auto Format" xfId="53" xr:uid="{350F7D1E-B18A-43BA-9760-81DE8983C836}"/>
    <cellStyle name="A4 Gg" xfId="54" xr:uid="{4AB19F2A-9678-4F56-96FF-A522E3CCB6A6}"/>
    <cellStyle name="A4 kg" xfId="55" xr:uid="{FB993C9D-986F-4B5C-AC93-1B5D9FD1DFE7}"/>
    <cellStyle name="A4 kt" xfId="56" xr:uid="{220D4E45-C0C0-4F85-8D4D-CB61CA3A93C2}"/>
    <cellStyle name="A4 No Format" xfId="57" xr:uid="{BEF5EC77-A7E0-4B51-89A6-004EA8723769}"/>
    <cellStyle name="A4 Normal" xfId="58" xr:uid="{E31F06F2-9555-4CBE-BA9A-452D37F90E95}"/>
    <cellStyle name="A4 Stck" xfId="59" xr:uid="{345B3141-B2E9-4C14-B6B0-7BB86D6C9480}"/>
    <cellStyle name="A4 Stk" xfId="60" xr:uid="{47C5F24D-1601-4FEB-BB0B-A46FF3B3F4B9}"/>
    <cellStyle name="A4 T.Stk" xfId="61" xr:uid="{53DEADB7-BC0F-486F-925D-3C115B370E57}"/>
    <cellStyle name="A4 TJ" xfId="62" xr:uid="{8E28DC0C-965A-4F25-999F-4EC6F640E03F}"/>
    <cellStyle name="A4 TStk" xfId="63" xr:uid="{B8E55A4A-4957-4112-8530-36CA828EAA5C}"/>
    <cellStyle name="A4 Year" xfId="64" xr:uid="{A9AA2C5A-FB0D-4FAC-A6C5-8481D3A9DA12}"/>
    <cellStyle name="Assumptions" xfId="6" xr:uid="{1CFD6210-C410-4539-8007-1E684A9F668C}"/>
    <cellStyle name="Bold GHG Numbers (0.00)" xfId="65" xr:uid="{3E4CF0F0-008A-4AC1-91EA-A2E7AC53713A}"/>
    <cellStyle name="Euro" xfId="66" xr:uid="{706023F8-82E0-44AE-9DF9-8677B26DB4AB}"/>
    <cellStyle name="Headline" xfId="67" xr:uid="{9E1D9B0C-AEED-41D6-9E83-2ED8A261D68C}"/>
    <cellStyle name="Komma" xfId="4" builtinId="3"/>
    <cellStyle name="Komma 2" xfId="19" xr:uid="{79A73033-76C9-49FA-A52F-B58D9BC8554B}"/>
    <cellStyle name="Komma 3" xfId="20" xr:uid="{F98FE639-D854-4677-99DE-2731136704ED}"/>
    <cellStyle name="Komma 3 2" xfId="81" xr:uid="{04A1697A-4874-485C-9350-FB6675E93B52}"/>
    <cellStyle name="Komma 4" xfId="27" xr:uid="{28EB1059-897F-4B2F-9780-2A0D3B968D44}"/>
    <cellStyle name="mitP" xfId="68" xr:uid="{3FE2CADD-E966-434A-B00C-ABE443B2458A}"/>
    <cellStyle name="Normal 2" xfId="5" xr:uid="{3B1B447B-E6FD-4E10-93F9-2A5C5725C49D}"/>
    <cellStyle name="Normal 2 3" xfId="79" xr:uid="{C915D980-B77B-4201-A073-E4FBAF67A70F}"/>
    <cellStyle name="Normal GHG Numbers (0.00)" xfId="69" xr:uid="{7CB5B647-5671-4E33-AD74-E102BD1EE015}"/>
    <cellStyle name="Normal GHG Textfiels Bold" xfId="70" xr:uid="{516F5816-DFA1-478C-AF8D-A737563DC235}"/>
    <cellStyle name="Normal GHG whole table" xfId="71" xr:uid="{4D34E3F2-092A-4DB4-A353-C1E8798C7934}"/>
    <cellStyle name="Normal GHG-Shade" xfId="72" xr:uid="{EA71746C-2095-4F09-B486-A9C3B23725FF}"/>
    <cellStyle name="Normal_HELP" xfId="73" xr:uid="{9808AF95-6ACC-44DA-AB81-D7052B89B829}"/>
    <cellStyle name="ohneP" xfId="74" xr:uid="{6F91EF25-2B31-4C1B-99AF-D06C3D6B1444}"/>
    <cellStyle name="Pattern" xfId="75" xr:uid="{BF773BCA-6FF7-4B43-92BA-237F453C7D1C}"/>
    <cellStyle name="Prozent" xfId="2" builtinId="5"/>
    <cellStyle name="Prozent 2" xfId="13" xr:uid="{C8A72A93-9A76-4634-B4D9-A0A5AC8F3368}"/>
    <cellStyle name="Prozent 2 2" xfId="28" xr:uid="{A5BBB693-6E9A-4EFF-A935-13153FE890B0}"/>
    <cellStyle name="Prozent 3" xfId="23" xr:uid="{63ED6A3A-205F-46B4-A4A0-628C76C0EBC5}"/>
    <cellStyle name="Prozent 3 3" xfId="15" xr:uid="{0EA98352-E26F-4CC1-92FA-DF7E6DE5254A}"/>
    <cellStyle name="Prozent 4" xfId="24" xr:uid="{E9518657-8CE8-4412-B05E-1A97D5CDC4A3}"/>
    <cellStyle name="Prozent 4 3" xfId="83" xr:uid="{F04E59F1-6F26-46C4-9B39-D00DD97635DA}"/>
    <cellStyle name="Standard" xfId="0" builtinId="0"/>
    <cellStyle name="Standard 19" xfId="80" xr:uid="{50E2FD46-9B22-4A68-BF2B-ECE8B6E4D42B}"/>
    <cellStyle name="Standard 2" xfId="1" xr:uid="{344E5B3A-D4D7-4A29-8848-AF3DADAE3FE7}"/>
    <cellStyle name="Standard 2 2" xfId="30" xr:uid="{09C788B1-2652-41D0-8470-3BF7807E9F1C}"/>
    <cellStyle name="Standard 2 3" xfId="25" xr:uid="{D689CDF1-CA58-4798-BB6E-97B09A656CDF}"/>
    <cellStyle name="Standard 2 3 2 2" xfId="18" xr:uid="{C347AF05-B64F-4B5E-BBFB-9DA12C15260D}"/>
    <cellStyle name="Standard 2 4 2" xfId="84" xr:uid="{7D29BB61-7486-4A5A-B13F-A7250A0AEA63}"/>
    <cellStyle name="Standard 2 5 2" xfId="17" xr:uid="{AD812858-9AD7-4F1E-BD64-CDED36588974}"/>
    <cellStyle name="Standard 3" xfId="3" xr:uid="{3F140A78-E020-4DFA-BC93-99938A3C6F4D}"/>
    <cellStyle name="Standard 3 2" xfId="9" xr:uid="{6F2E29E7-BBC7-4042-8038-18C6A97A3FBB}"/>
    <cellStyle name="Standard 3 2 2" xfId="31" xr:uid="{A7CB4E47-DA4B-4622-B5E1-B5D61D4A6114}"/>
    <cellStyle name="Standard 3 2 2 2" xfId="21" xr:uid="{F765141D-5C3E-4799-82FF-A3A0AE40D90A}"/>
    <cellStyle name="Standard 3 2 3" xfId="16" xr:uid="{E7EB4496-1302-4496-B848-699B4319FB26}"/>
    <cellStyle name="Standard 3 3" xfId="76" xr:uid="{AE9298F6-7EFF-48AB-9274-9538348856DC}"/>
    <cellStyle name="Standard 3 3 2" xfId="29" xr:uid="{212EACEC-F6FB-457E-8930-7750E6D23B3F}"/>
    <cellStyle name="Standard 4" xfId="7" xr:uid="{28BF99CA-ECAD-4701-8784-047C3468D8D1}"/>
    <cellStyle name="Standard 4 2" xfId="78" xr:uid="{8151E81C-17E6-4799-BFFD-D8B1D7609BF5}"/>
    <cellStyle name="Standard 4 4" xfId="14" xr:uid="{625D0271-1B6E-41FB-B9EA-798408DE8E43}"/>
    <cellStyle name="Standard 5" xfId="11" xr:uid="{ACE3DCCE-5FB9-438E-8538-7FC1BDBB9336}"/>
    <cellStyle name="Standard 5 4" xfId="22" xr:uid="{C090D37C-B4F1-4C64-9B26-B8EB6756B42D}"/>
    <cellStyle name="Standard 6" xfId="26" xr:uid="{3D1A1D32-2381-4327-9E9B-51D6198FC0DA}"/>
    <cellStyle name="Standard 7" xfId="82" xr:uid="{6A363FE6-9545-47F5-869F-8F0DBA6E29FF}"/>
    <cellStyle name="Standard Links" xfId="8" xr:uid="{65B3E1D7-19FA-4878-97DB-CDD24BAEAE54}"/>
    <cellStyle name="Standard Mittig" xfId="12" xr:uid="{D983B9D1-4C69-4605-9B54-28DD1D452A87}"/>
    <cellStyle name="Titel" xfId="10" xr:uid="{13ED67E9-0F6D-4439-9D6F-5574155BA9D8}"/>
    <cellStyle name="Обычный_2++" xfId="77" xr:uid="{C233073B-142B-4375-BDF5-798EDABA5D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374117</xdr:colOff>
      <xdr:row>0</xdr:row>
      <xdr:rowOff>0</xdr:rowOff>
    </xdr:from>
    <xdr:to>
      <xdr:col>15</xdr:col>
      <xdr:colOff>173958</xdr:colOff>
      <xdr:row>8</xdr:row>
      <xdr:rowOff>76338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D764C1E-5712-4263-AB98-E39E0F9B6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117" y="0"/>
          <a:ext cx="11157270" cy="15277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6</xdr:row>
      <xdr:rowOff>66675</xdr:rowOff>
    </xdr:from>
    <xdr:to>
      <xdr:col>10</xdr:col>
      <xdr:colOff>0</xdr:colOff>
      <xdr:row>42</xdr:row>
      <xdr:rowOff>67236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D0D05A4A-41CB-4882-A09E-1198DA0A6CDD}"/>
            </a:ext>
          </a:extLst>
        </xdr:cNvPr>
        <xdr:cNvSpPr txBox="1"/>
      </xdr:nvSpPr>
      <xdr:spPr>
        <a:xfrm>
          <a:off x="171450" y="1266825"/>
          <a:ext cx="7829550" cy="64013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Diese</a:t>
          </a:r>
          <a:r>
            <a:rPr lang="de-DE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 Datenanhang enthält Rahmendaten und Ergebnisse zur Studie "Klimaneutrales Deutschland 2045".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1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Bitte zitieren als: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Prognos, Öko-Institut, WuppertalInstitut (2021): Klimaneutrales Deutschland 2045. Wie Deutschland seine Klimaziele schon vor 2050 erreichen kann, Studie im Auftrag von Stiftung Klimaneutralität, Agora Energiewende und Agora Verkehrswende.</a:t>
          </a:r>
          <a:br>
            <a:rPr lang="de-DE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de-DE" sz="11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Sektorale</a:t>
          </a:r>
          <a:r>
            <a:rPr lang="de-D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Verantwortlichkeiten</a:t>
          </a: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Prognos war in dieser Studie federführend für die übergreifende Ausgestaltung der Szenarien und die inhaltliche</a:t>
          </a:r>
          <a:b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Gesamtprojektleitung. Darüber hinaus verantwortete Prognos die Sektoren Gebäude und Energiewirtschaft.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Das Öko-Institut war zuständig für Verkehr, Landwirtschaft, Abfall und LULUCF und die Herleitung der</a:t>
          </a:r>
          <a:b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Emissionsminderungsziele.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Das Wuppertal Institut bearbeitete den Sektor Industrie.</a:t>
          </a:r>
          <a:r>
            <a:rPr lang="de-DE" b="1"/>
            <a:t> </a:t>
          </a:r>
          <a:br>
            <a:rPr lang="de-DE" b="1"/>
          </a:br>
          <a:endParaRPr lang="de-DE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lang="de-DE" b="1"/>
          </a:br>
          <a:endParaRPr lang="de-DE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104588</xdr:colOff>
      <xdr:row>0</xdr:row>
      <xdr:rowOff>0</xdr:rowOff>
    </xdr:from>
    <xdr:to>
      <xdr:col>5</xdr:col>
      <xdr:colOff>263714</xdr:colOff>
      <xdr:row>2</xdr:row>
      <xdr:rowOff>112057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BBE1DD5-EB02-449A-807B-D81D8760D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588" y="0"/>
          <a:ext cx="4146366" cy="5677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28</xdr:row>
      <xdr:rowOff>0</xdr:rowOff>
    </xdr:from>
    <xdr:to>
      <xdr:col>14</xdr:col>
      <xdr:colOff>304800</xdr:colOff>
      <xdr:row>29</xdr:row>
      <xdr:rowOff>131854</xdr:rowOff>
    </xdr:to>
    <xdr:sp macro="" textlink="">
      <xdr:nvSpPr>
        <xdr:cNvPr id="2" name="AutoShape 1" descr="data:image/png;charset=utf-8;base64,iVBORw0KGgoAAAANSUhEUgAAAQoAAABXCAYAAAD8rAtUAAAAAXNSR0IArs4c6QAAAARnQU1BAACxjwv8YQUAAAAJcEhZcwAADsMAAA7DAcdvqGQAAAomSURBVHhe7Z3bcWNHEgXpi+zQt1yRTJElMkR2yBYqMhQpna3texsXQ2DA4fnIZT+q69XVBWg5EXx7+/nX91JKOYX/eX9/K6WUJW0UpZQtbRSllC1tFKWULW0UpZQtbRSllC1tFKWULW0UpZQtH94o/vjj7f2nn/6bv729vf/55//KlFI+F3c3it9+WzeBV28Uv//+j0+rvY8GW7/88v/r5Ic8MSaPma9ngE8rv0o54u5GwWOjyCHX+43iP25pFKV8Bu5qFBQ5D4AGMD+dzxrFX3/9M09SlrHr+cC057cYYE37MBvWma7pH2vK5h74DUSIYXV2noNbGkXKmJ/0J88zz6aLHs47n/bUAZmf2eDRM+XMbdorX5e7GgXFaIFm0QPjfDRZbFnYPgbl0JnFmzaUnXPt+MC0s9M1/cv5mY+7sxP0YHuucwZdU8Y48gxzZTMOZNGTsrmfcThXTzaKIx/bKEpyuVFYzPxkPgtt9ZgsthynnqkTUs/UuZLHB+Su6kqfgHh8RPnwJOXn2QlnkVmBH8qYv5Xv+KIPnFGWMeszFs7iE2PXIe3MRjFlS5lcbhRZcGBR+mDOHiLrWfQWqA9kcvS4Vw/KR31VF3v52DM+fk49KZ/jFTNXgn38mDKruPJRu+86tvmJLsbGxVhfE+2kTsAHZdJ2KXK5UVCMWXxi4Z09xHnW9dUDSe5pFLfqSj9gNgrm7k3m2UnqSrB/T6MAzxoDY/bRo682Cs9Mpk7hfOamFLnUKCzA+QgpMAvz6CH6CFyf8FhWxQtT5+pB5aO+okv/nKPDh4vsmc/z7CR1JdhH95RZxTUftfJ5Bn3M0xfWzMdk6pTMjXd9Fl/5OlxqFEcFZoFTaGcPkcJlnuSj4FzuaWvqXD0oHko+jFt1sZePIR+u89QD7s2zk6lLsI8fU2YV18y5D3jGmjGJ/opnUie2U0bb2jmLr3wdLjWKb8HCy7Wjh1RKeS2e1ijmJznMT8tSymvytEYBNIX8mttvE6V8Dp7aKEopn5M2ilLKljaKUsqWNopSypY2ilLKljaKUsqWNopSypY2ilLKljaKUsqWNopSypY2ilLKljaKUsqWNopSypY2ilLKljaKUsqWNopSypY2ilLKljaKUsqWNopSypY2ilLKljaKUsqWNopSypY2ilLKljaKb6R/7azcyupPRn4WLjcKHkX+3Uv+AtitwSP3vf6W5RU/r3DWKCwMbGt/JfcjwR95Mh/GPmWuwPnV31V9Frd+EODj7q/efdlGcfUP2V6R/Sz0G8Vj+SyN4ha+ZKPIT8vcZ491YU3ZxIbhJ+1cX+kC1lY68zLRydw/YcgZm5oykOfz04AxZyhQ948aHHJpe+pKHeB65s+91INe9LDm/sx16j6LH8zbCvaUAwt5+qiNKQ/qz3jgSBekzxkneAe5dkvD0M7RuaOczXP4mfkD5dGRcbDGXuY4fdf+Lgcwbbp+y9lHcnejIPhMDJjclM05weWD8/GShJyv9lJXJo054I/7JjP9S93K576Xz9jL0lfjVTZhzwtb6cz4GavHGPKyMyb05NyYlJ25Za7tGf/MZTL1Mj/z8exe2EtZ1p3v4k1yPf25hbyDGVv66lzZHCespc+AjdQLeX7aZZ21W+48Y03bV/L3CO5qFDgIFssRM8mc8fEBl5YXBySK4OEoaVMvpPw8Cxb4HEvqnH55Sc4Tz2GPsesrG+rhZ47dx6Y6VjGend3FzzxzL9hIvwHdyO7swMpPSdmVrow311LfKpYz9J1x2lzZT93YXMWxio8znM01ZIwlx8nKh8zB1Jvyu7OP5u5vFDi5ukD2CUgyycyzWNGRskKyfGgmBj3IM9a+ekB5xqviyn3HE31Fd+pfXZLgi+fzkrGxyg9y7B1dfMaYuYN5dqK9VfzM0z+Z9yVHPpo71/JegHHq0Y+VrowXpm5YxXIGsj4ezqKPsfYnqdtc5NrqHtifuURGu4xXud7lAL3pmyC/O/to7m4UjAksk4jTOZ9JJlCKwflZoBaN7C4vC2pVXOqb4xXTr9Ulib6o0/hWNlLPSmfaXcWo/tXZZBU/81XxYsP7nKzsGJfMe8l5+rHSNfOM7PRlFcsZyKZ/3sfK/hHk5OwesDFzmXk8yukuByu9sjv7aL6pUQDOO5+OE3gmeSbColtdHjqPkmDSUhe69WNVXPPhpvxkxrG6JEGHMTKeNlIPY2VXOtNu6hXkLXz2Uneyip/5qghZS5+TlY/4dWR3+sxYP26Jd/oM897gyGdtzHU5y1mSft2aS3QTA2N+ph/Mkb83B7A767718dF8c6PwInWQsRBEFo4JBAP20hP3SFqupy7tSvq0utxVweX51JEXAKtLEs6kX4zTdupPuZXOtDv1AvJZCDM/nr21uCXvRVg/invaTT9zD3/0Yxfv1Om53NMO/uZ+soolbU472s+1qXvKsj9ziW/Ydo6s5/R7l4N5DvRld9b6zv2P5HKjeBYzgbC6oPJcXuFejuytPgxWDfdHZHUvH8nLNorZoYEiyE/U8ny+973QII4ePnt+AsujH9Ar4LeN1d5H8bKNAgg+6beJ1+CV74WmkL59hW8Tz+ClG0Up5TVooyilbGmjKKVsaaMopWxpoyilbHm5RsH/U330q7b8xzRf8dekq1//lfIMXrpR8Cjyd+CzQTCfv9OfTB1XeaXfw7dRlO/Fp/lGsfonrM+gjaKUOxoFhUrB8mjBwuUftriWj9kHLvMfwPAI3fM/LWwU/itA5sqANvXFccr4TUMdjEEbkr4yNzb0ZUwwG4Z+OTfWbHRpP/M25YzFPddTHj3GDjMv5gKwO+09u8mWH4e7GgVFN+cWKY+JImXsw8kCRt4HZyG7Z9PwAeUjU1cWu4/LecqtdEx7zPPhsZdzwKfZIJK0pT7t5b6PWv+dK8e5nAO+p2329W/GOfPD2Zyjx3sp5Sp3f6NwPh8ShWsx82BmcebjzEcsWfy5Px8CTF+AM+lP6tjZy7HM+CbsqZMx/mCHeeZipSf9n7Gs4s3cYVM7chZr+lLKVR7SKChwxhTqfBy5TzGnLsjHmsV+S6NgrG6Zj4f9ifZyLKsHnmATvYx9iPzEz4yfn9Mu6P+MxXidA/vaQPfUBRmrY8i8l3KVhzcKH5Fksc9iBs7e2yjYzzmkjpW9JG3LjG+iX5wzVuTxg7n6dnqOGkXGm7lb5TaZsea9lHKVhzYKiz3lOW8B8zOLl+Jm7uPKYl89nPQFH1YPJ3Ugm/YmaVs4u9KbsD/t4E/aMi/pfzLz6pq5NX7Wcj79lfQH8l5KucpDG0XOJYsXKGj30It+iz+Lfdco1CGcnTqA8ZR1j/F8eNqF6buo07OeybwAvqpLjGfmFdI2oN9GATO3yrDXRlE+ksuNopTy9WijKKVsaaMopWxpoyilbGmjKKVsaaMopWxpoyilbGmjKKVsaaMopWxpoyilbGmjKKVsaaMopWxpoyilbPm3UZRSyjG/vv8NSgQ+JSzJVT8AAAAASUVORK5CYII=">
          <a:extLst>
            <a:ext uri="{FF2B5EF4-FFF2-40B4-BE49-F238E27FC236}">
              <a16:creationId xmlns:a16="http://schemas.microsoft.com/office/drawing/2014/main" id="{24951AD2-EADD-4FF9-AC21-DA85788FBD42}"/>
            </a:ext>
          </a:extLst>
        </xdr:cNvPr>
        <xdr:cNvSpPr>
          <a:spLocks noChangeAspect="1" noChangeArrowheads="1"/>
        </xdr:cNvSpPr>
      </xdr:nvSpPr>
      <xdr:spPr bwMode="auto">
        <a:xfrm>
          <a:off x="12496800" y="5175250"/>
          <a:ext cx="304800" cy="309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47</xdr:row>
      <xdr:rowOff>0</xdr:rowOff>
    </xdr:from>
    <xdr:to>
      <xdr:col>14</xdr:col>
      <xdr:colOff>304800</xdr:colOff>
      <xdr:row>48</xdr:row>
      <xdr:rowOff>133747</xdr:rowOff>
    </xdr:to>
    <xdr:sp macro="" textlink="">
      <xdr:nvSpPr>
        <xdr:cNvPr id="2" name="AutoShape 1" descr="data:image/png;charset=utf-8;base64,iVBORw0KGgoAAAANSUhEUgAAAQoAAABXCAYAAAD8rAtUAAAAAXNSR0IArs4c6QAAAARnQU1BAACxjwv8YQUAAAAJcEhZcwAADsMAAA7DAcdvqGQAAAomSURBVHhe7Z3bcWNHEgXpi+zQt1yRTJElMkR2yBYqMhQpna3texsXQ2DA4fnIZT+q69XVBWg5EXx7+/nX91JKOYX/eX9/K6WUJW0UpZQtbRSllC1tFKWULW0UpZQtbRSllC1tFKWULW0UpZQtH94o/vjj7f2nn/6bv729vf/55//KlFI+F3c3it9+WzeBV28Uv//+j0+rvY8GW7/88v/r5Ic8MSaPma9ngE8rv0o54u5GwWOjyCHX+43iP25pFKV8Bu5qFBQ5D4AGMD+dzxrFX3/9M09SlrHr+cC057cYYE37MBvWma7pH2vK5h74DUSIYXV2noNbGkXKmJ/0J88zz6aLHs47n/bUAZmf2eDRM+XMbdorX5e7GgXFaIFm0QPjfDRZbFnYPgbl0JnFmzaUnXPt+MC0s9M1/cv5mY+7sxP0YHuucwZdU8Y48gxzZTMOZNGTsrmfcThXTzaKIx/bKEpyuVFYzPxkPgtt9ZgsthynnqkTUs/UuZLHB+Su6kqfgHh8RPnwJOXn2QlnkVmBH8qYv5Xv+KIPnFGWMeszFs7iE2PXIe3MRjFlS5lcbhRZcGBR+mDOHiLrWfQWqA9kcvS4Vw/KR31VF3v52DM+fk49KZ/jFTNXgn38mDKruPJRu+86tvmJLsbGxVhfE+2kTsAHZdJ2KXK5UVCMWXxi4Z09xHnW9dUDSe5pFLfqSj9gNgrm7k3m2UnqSrB/T6MAzxoDY/bRo682Cs9Mpk7hfOamFLnUKCzA+QgpMAvz6CH6CFyf8FhWxQtT5+pB5aO+okv/nKPDh4vsmc/z7CR1JdhH95RZxTUftfJ5Bn3M0xfWzMdk6pTMjXd9Fl/5OlxqFEcFZoFTaGcPkcJlnuSj4FzuaWvqXD0oHko+jFt1sZePIR+u89QD7s2zk6lLsI8fU2YV18y5D3jGmjGJ/opnUie2U0bb2jmLr3wdLjWKb8HCy7Wjh1RKeS2e1ijmJznMT8tSymvytEYBNIX8mttvE6V8Dp7aKEopn5M2ilLKljaKUsqWNopSypY2ilLKljaKUsqWNopSypY2ilLKljaKUsqWNopSypY2ilLKljaKUsqWNopSypY2ilLKljaKUsqWNopSypY2ilLKljaKUsqWNopSypY2ilLKljaKUsqWNopSypY2ilLKljaKb6R/7azcyupPRn4WLjcKHkX+3Uv+AtitwSP3vf6W5RU/r3DWKCwMbGt/JfcjwR95Mh/GPmWuwPnV31V9Frd+EODj7q/efdlGcfUP2V6R/Sz0G8Vj+SyN4ha+ZKPIT8vcZ491YU3ZxIbhJ+1cX+kC1lY68zLRydw/YcgZm5oykOfz04AxZyhQ948aHHJpe+pKHeB65s+91INe9LDm/sx16j6LH8zbCvaUAwt5+qiNKQ/qz3jgSBekzxkneAe5dkvD0M7RuaOczXP4mfkD5dGRcbDGXuY4fdf+Lgcwbbp+y9lHcnejIPhMDJjclM05weWD8/GShJyv9lJXJo054I/7JjP9S93K576Xz9jL0lfjVTZhzwtb6cz4GavHGPKyMyb05NyYlJ25Za7tGf/MZTL1Mj/z8exe2EtZ1p3v4k1yPf25hbyDGVv66lzZHCespc+AjdQLeX7aZZ21W+48Y03bV/L3CO5qFDgIFssRM8mc8fEBl5YXBySK4OEoaVMvpPw8Cxb4HEvqnH55Sc4Tz2GPsesrG+rhZ47dx6Y6VjGend3FzzxzL9hIvwHdyO7swMpPSdmVrow311LfKpYz9J1x2lzZT93YXMWxio8znM01ZIwlx8nKh8zB1Jvyu7OP5u5vFDi5ukD2CUgyycyzWNGRskKyfGgmBj3IM9a+ekB5xqviyn3HE31Fd+pfXZLgi+fzkrGxyg9y7B1dfMaYuYN5dqK9VfzM0z+Z9yVHPpo71/JegHHq0Y+VrowXpm5YxXIGsj4ezqKPsfYnqdtc5NrqHtifuURGu4xXud7lAL3pmyC/O/to7m4UjAksk4jTOZ9JJlCKwflZoBaN7C4vC2pVXOqb4xXTr9Ulib6o0/hWNlLPSmfaXcWo/tXZZBU/81XxYsP7nKzsGJfMe8l5+rHSNfOM7PRlFcsZyKZ/3sfK/hHk5OwesDFzmXk8yukuByu9sjv7aL6pUQDOO5+OE3gmeSbColtdHjqPkmDSUhe69WNVXPPhpvxkxrG6JEGHMTKeNlIPY2VXOtNu6hXkLXz2Uneyip/5qghZS5+TlY/4dWR3+sxYP26Jd/oM897gyGdtzHU5y1mSft2aS3QTA2N+ph/Mkb83B7A767718dF8c6PwInWQsRBEFo4JBAP20hP3SFqupy7tSvq0utxVweX51JEXAKtLEs6kX4zTdupPuZXOtDv1AvJZCDM/nr21uCXvRVg/invaTT9zD3/0Yxfv1Om53NMO/uZ+soolbU472s+1qXvKsj9ziW/Ydo6s5/R7l4N5DvRld9b6zv2P5HKjeBYzgbC6oPJcXuFejuytPgxWDfdHZHUvH8nLNorZoYEiyE/U8ny+973QII4ePnt+AsujH9Ar4LeN1d5H8bKNAgg+6beJ1+CV74WmkL59hW8Tz+ClG0Up5TVooyilbGmjKKVsaaMopWxpoyilbHm5RsH/U330q7b8xzRf8dekq1//lfIMXrpR8Cjyd+CzQTCfv9OfTB1XeaXfw7dRlO/Fp/lGsfonrM+gjaKUOxoFhUrB8mjBwuUftriWj9kHLvMfwPAI3fM/LWwU/itA5sqANvXFccr4TUMdjEEbkr4yNzb0ZUwwG4Z+OTfWbHRpP/M25YzFPddTHj3GDjMv5gKwO+09u8mWH4e7GgVFN+cWKY+JImXsw8kCRt4HZyG7Z9PwAeUjU1cWu4/LecqtdEx7zPPhsZdzwKfZIJK0pT7t5b6PWv+dK8e5nAO+p2329W/GOfPD2Zyjx3sp5Sp3f6NwPh8ShWsx82BmcebjzEcsWfy5Px8CTF+AM+lP6tjZy7HM+CbsqZMx/mCHeeZipSf9n7Gs4s3cYVM7chZr+lLKVR7SKChwxhTqfBy5TzGnLsjHmsV+S6NgrG6Zj4f9ifZyLKsHnmATvYx9iPzEz4yfn9Mu6P+MxXidA/vaQPfUBRmrY8i8l3KVhzcKH5Fksc9iBs7e2yjYzzmkjpW9JG3LjG+iX5wzVuTxg7n6dnqOGkXGm7lb5TaZsea9lHKVhzYKiz3lOW8B8zOLl+Jm7uPKYl89nPQFH1YPJ3Ugm/YmaVs4u9KbsD/t4E/aMi/pfzLz6pq5NX7Wcj79lfQH8l5KucpDG0XOJYsXKGj30It+iz+Lfdco1CGcnTqA8ZR1j/F8eNqF6buo07OeybwAvqpLjGfmFdI2oN9GATO3yrDXRlE+ksuNopTy9WijKKVsaaMopWxpoyilbGmjKKVsaaMopWxpoyilbGmjKKVsaaMopWxpoyilbGmjKKVsaaMopWxpoyilbPm3UZRSyjG/vv8NSgQ+JSzJVT8AAAAASUVORK5CYII=">
          <a:extLst>
            <a:ext uri="{FF2B5EF4-FFF2-40B4-BE49-F238E27FC236}">
              <a16:creationId xmlns:a16="http://schemas.microsoft.com/office/drawing/2014/main" id="{4F03239B-72A9-4539-862E-0682A256121C}"/>
            </a:ext>
          </a:extLst>
        </xdr:cNvPr>
        <xdr:cNvSpPr>
          <a:spLocks noChangeAspect="1" noChangeArrowheads="1"/>
        </xdr:cNvSpPr>
      </xdr:nvSpPr>
      <xdr:spPr bwMode="auto">
        <a:xfrm>
          <a:off x="15494000" y="12731750"/>
          <a:ext cx="304800" cy="330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Agora">
  <a:themeElements>
    <a:clrScheme name="Agora-EW/-VW">
      <a:dk1>
        <a:srgbClr val="000000"/>
      </a:dk1>
      <a:lt1>
        <a:srgbClr val="FFFFFF"/>
      </a:lt1>
      <a:dk2>
        <a:srgbClr val="E3E4EA"/>
      </a:dk2>
      <a:lt2>
        <a:srgbClr val="E3E4EA"/>
      </a:lt2>
      <a:accent1>
        <a:srgbClr val="006AAB"/>
      </a:accent1>
      <a:accent2>
        <a:srgbClr val="D05094"/>
      </a:accent2>
      <a:accent3>
        <a:srgbClr val="7BC0BC"/>
      </a:accent3>
      <a:accent4>
        <a:srgbClr val="617494"/>
      </a:accent4>
      <a:accent5>
        <a:srgbClr val="A28CAB"/>
      </a:accent5>
      <a:accent6>
        <a:srgbClr val="733E88"/>
      </a:accent6>
      <a:hlink>
        <a:srgbClr val="000000"/>
      </a:hlink>
      <a:folHlink>
        <a:srgbClr val="000000"/>
      </a:folHlink>
    </a:clrScheme>
    <a:fontScheme name="Agor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3EF32-CC6B-4BD6-96A6-26CAA0BC8113}">
  <sheetPr>
    <tabColor theme="7"/>
  </sheetPr>
  <dimension ref="A12:N20"/>
  <sheetViews>
    <sheetView showGridLines="0" tabSelected="1" zoomScale="70" zoomScaleNormal="70" workbookViewId="0"/>
  </sheetViews>
  <sheetFormatPr baseColWidth="10" defaultColWidth="10.5" defaultRowHeight="14"/>
  <cols>
    <col min="1" max="1" width="11.58203125" style="84" customWidth="1"/>
    <col min="2" max="2" width="6.83203125" style="84" customWidth="1"/>
    <col min="3" max="14" width="11.58203125" style="84" customWidth="1"/>
    <col min="15" max="16384" width="10.5" style="84"/>
  </cols>
  <sheetData>
    <row r="12" spans="1:14" ht="23.25" customHeight="1"/>
    <row r="13" spans="1:14" ht="153" customHeight="1">
      <c r="A13" s="142" t="s">
        <v>0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</row>
    <row r="14" spans="1:14">
      <c r="G14" s="85"/>
    </row>
    <row r="15" spans="1:14">
      <c r="A15" s="84" t="s">
        <v>1</v>
      </c>
      <c r="C15" s="116" t="s">
        <v>2</v>
      </c>
    </row>
    <row r="16" spans="1:14">
      <c r="A16" s="84" t="s">
        <v>662</v>
      </c>
    </row>
    <row r="17" spans="1:1">
      <c r="A17" s="84" t="s">
        <v>3</v>
      </c>
    </row>
    <row r="20" spans="1:1" ht="14.5">
      <c r="A20" s="86"/>
    </row>
  </sheetData>
  <mergeCells count="1">
    <mergeCell ref="A13:N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3BC63-5C45-445F-A545-2884372B7D20}">
  <sheetPr>
    <tabColor theme="7"/>
  </sheetPr>
  <dimension ref="D2:L4"/>
  <sheetViews>
    <sheetView showGridLines="0" zoomScale="85" zoomScaleNormal="85" workbookViewId="0"/>
  </sheetViews>
  <sheetFormatPr baseColWidth="10" defaultColWidth="10.5" defaultRowHeight="14"/>
  <cols>
    <col min="1" max="10" width="10.5" style="84"/>
    <col min="11" max="11" width="5.08203125" style="84" customWidth="1"/>
    <col min="12" max="16384" width="10.5" style="84"/>
  </cols>
  <sheetData>
    <row r="2" spans="4:12" ht="21.75" customHeight="1">
      <c r="D2" s="143" t="str">
        <f>Titel!A13</f>
        <v>Klimaneutrales Deutschland 2045</v>
      </c>
      <c r="E2" s="143"/>
      <c r="F2" s="143"/>
      <c r="G2" s="143"/>
      <c r="H2" s="143"/>
      <c r="I2" s="143"/>
      <c r="J2" s="143"/>
      <c r="K2" s="87"/>
      <c r="L2" s="87"/>
    </row>
    <row r="3" spans="4:12" ht="15.75" customHeight="1">
      <c r="D3" s="143"/>
      <c r="E3" s="143"/>
      <c r="F3" s="143"/>
      <c r="G3" s="143"/>
      <c r="H3" s="143"/>
      <c r="I3" s="143"/>
      <c r="J3" s="143"/>
      <c r="K3" s="87"/>
      <c r="L3" s="87"/>
    </row>
    <row r="4" spans="4:12" ht="15.75" customHeight="1">
      <c r="D4" s="143"/>
      <c r="E4" s="143"/>
      <c r="F4" s="143"/>
      <c r="G4" s="143"/>
      <c r="H4" s="143"/>
      <c r="I4" s="143"/>
      <c r="J4" s="143"/>
      <c r="K4" s="87"/>
      <c r="L4" s="87"/>
    </row>
  </sheetData>
  <mergeCells count="1">
    <mergeCell ref="D2:J4"/>
  </mergeCells>
  <pageMargins left="0.7" right="0.7" top="0.78740157499999996" bottom="0.78740157499999996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A251F-2D00-4AEC-B6AA-CBB57A8196F1}">
  <sheetPr>
    <tabColor theme="0" tint="-0.34998626667073579"/>
  </sheetPr>
  <dimension ref="A1:S30"/>
  <sheetViews>
    <sheetView zoomScale="70" zoomScaleNormal="70" workbookViewId="0"/>
  </sheetViews>
  <sheetFormatPr baseColWidth="10" defaultColWidth="11.33203125" defaultRowHeight="14"/>
  <cols>
    <col min="1" max="1" width="45.83203125" customWidth="1"/>
    <col min="2" max="2" width="19.58203125" customWidth="1"/>
    <col min="3" max="3" width="13.33203125" bestFit="1" customWidth="1"/>
  </cols>
  <sheetData>
    <row r="1" spans="1:11" s="53" customFormat="1" ht="25.5" customHeight="1">
      <c r="A1" s="12" t="s">
        <v>4</v>
      </c>
      <c r="B1" s="12"/>
    </row>
    <row r="2" spans="1:11">
      <c r="A2" s="38"/>
    </row>
    <row r="3" spans="1:11" ht="15.5">
      <c r="A3" s="7" t="s">
        <v>4</v>
      </c>
      <c r="B3" s="7" t="s">
        <v>5</v>
      </c>
      <c r="C3" s="8"/>
      <c r="D3" s="8">
        <v>2016</v>
      </c>
      <c r="E3" s="8">
        <v>2020</v>
      </c>
      <c r="F3" s="8">
        <v>2025</v>
      </c>
      <c r="G3" s="8">
        <v>2030</v>
      </c>
      <c r="H3" s="8">
        <v>2035</v>
      </c>
      <c r="I3" s="8">
        <v>2040</v>
      </c>
      <c r="J3" s="8">
        <v>2045</v>
      </c>
      <c r="K3" s="8">
        <v>2050</v>
      </c>
    </row>
    <row r="4" spans="1:11">
      <c r="A4" s="38"/>
    </row>
    <row r="5" spans="1:11">
      <c r="A5" s="35" t="s">
        <v>6</v>
      </c>
      <c r="B5" t="s">
        <v>7</v>
      </c>
      <c r="D5" s="24">
        <v>83</v>
      </c>
      <c r="E5" s="24">
        <v>83.5</v>
      </c>
      <c r="F5" s="24">
        <v>83.3</v>
      </c>
      <c r="G5" s="24">
        <v>82.9</v>
      </c>
      <c r="H5" s="24">
        <v>82.2</v>
      </c>
      <c r="I5" s="24">
        <v>81.3</v>
      </c>
      <c r="J5" s="24">
        <v>80.2</v>
      </c>
      <c r="K5" s="24">
        <v>79</v>
      </c>
    </row>
    <row r="6" spans="1:11">
      <c r="A6" s="35" t="s">
        <v>8</v>
      </c>
      <c r="B6" t="s">
        <v>7</v>
      </c>
      <c r="D6" s="24">
        <v>43.6</v>
      </c>
      <c r="E6" s="43"/>
      <c r="F6" s="24">
        <v>43.8</v>
      </c>
      <c r="G6" s="24">
        <v>42.3</v>
      </c>
      <c r="H6" s="24">
        <v>41</v>
      </c>
      <c r="I6" s="24">
        <v>40.1</v>
      </c>
      <c r="J6" s="24">
        <v>39.4</v>
      </c>
      <c r="K6" s="24">
        <v>38.799999999999997</v>
      </c>
    </row>
    <row r="7" spans="1:11">
      <c r="A7" s="35" t="s">
        <v>9</v>
      </c>
      <c r="B7" t="s">
        <v>10</v>
      </c>
      <c r="D7" s="10">
        <v>3290</v>
      </c>
      <c r="E7" s="43" t="s">
        <v>11</v>
      </c>
      <c r="F7" s="10">
        <v>3755</v>
      </c>
      <c r="G7" s="10">
        <v>4030</v>
      </c>
      <c r="H7" s="10">
        <v>4279</v>
      </c>
      <c r="I7" s="10">
        <v>4548</v>
      </c>
      <c r="J7" s="10">
        <v>4861</v>
      </c>
      <c r="K7" s="10">
        <v>5200</v>
      </c>
    </row>
    <row r="8" spans="1:11">
      <c r="A8" s="35" t="s">
        <v>12</v>
      </c>
      <c r="B8" t="s">
        <v>10</v>
      </c>
      <c r="D8" s="10">
        <v>2957</v>
      </c>
      <c r="E8" s="43" t="s">
        <v>11</v>
      </c>
      <c r="F8" s="10">
        <v>3388</v>
      </c>
      <c r="G8" s="10">
        <v>3622</v>
      </c>
      <c r="H8" s="10">
        <v>3842</v>
      </c>
      <c r="I8" s="10">
        <v>4082</v>
      </c>
      <c r="J8" s="10">
        <v>4353</v>
      </c>
      <c r="K8" s="10">
        <v>4648</v>
      </c>
    </row>
    <row r="9" spans="1:11">
      <c r="A9" s="35"/>
      <c r="D9" s="10"/>
      <c r="E9" s="43"/>
      <c r="F9" s="10"/>
      <c r="G9" s="10"/>
      <c r="H9" s="10"/>
      <c r="I9" s="10"/>
      <c r="J9" s="10"/>
      <c r="K9" s="10"/>
    </row>
    <row r="10" spans="1:11">
      <c r="A10" s="35" t="s">
        <v>13</v>
      </c>
      <c r="E10" s="24"/>
      <c r="G10" s="24"/>
      <c r="H10" s="24"/>
      <c r="I10" s="24"/>
      <c r="J10" s="24"/>
      <c r="K10" s="24"/>
    </row>
    <row r="11" spans="1:11">
      <c r="A11" s="38" t="s">
        <v>14</v>
      </c>
      <c r="B11" t="s">
        <v>15</v>
      </c>
      <c r="D11" s="10">
        <v>42</v>
      </c>
      <c r="E11" s="10">
        <v>40</v>
      </c>
      <c r="F11" s="10">
        <v>62</v>
      </c>
      <c r="G11" s="10">
        <v>62</v>
      </c>
      <c r="H11" s="10">
        <v>61</v>
      </c>
      <c r="I11" s="10">
        <v>59</v>
      </c>
      <c r="J11" s="10">
        <v>57</v>
      </c>
      <c r="K11" s="10">
        <v>55</v>
      </c>
    </row>
    <row r="12" spans="1:11">
      <c r="A12" s="38" t="s">
        <v>16</v>
      </c>
      <c r="B12" t="s">
        <v>17</v>
      </c>
      <c r="D12" s="10">
        <v>15</v>
      </c>
      <c r="E12" s="10">
        <v>12</v>
      </c>
      <c r="F12" s="10">
        <v>19</v>
      </c>
      <c r="G12" s="10">
        <v>20</v>
      </c>
      <c r="H12" s="10">
        <v>20</v>
      </c>
      <c r="I12" s="10">
        <v>21</v>
      </c>
      <c r="J12" s="10">
        <v>21</v>
      </c>
      <c r="K12" s="10">
        <v>22</v>
      </c>
    </row>
    <row r="13" spans="1:11">
      <c r="A13" s="38" t="s">
        <v>18</v>
      </c>
      <c r="B13" t="s">
        <v>17</v>
      </c>
      <c r="D13" s="10">
        <v>8.4</v>
      </c>
      <c r="E13" s="10">
        <v>8.1999999999999993</v>
      </c>
      <c r="F13" s="10">
        <v>7.8</v>
      </c>
      <c r="G13" s="10">
        <v>7.8</v>
      </c>
      <c r="H13" s="10">
        <v>8</v>
      </c>
      <c r="I13" s="10">
        <v>8.1</v>
      </c>
      <c r="J13" s="10">
        <v>8.3000000000000007</v>
      </c>
      <c r="K13" s="10">
        <v>8</v>
      </c>
    </row>
    <row r="14" spans="1:11">
      <c r="A14" s="38" t="s">
        <v>19</v>
      </c>
      <c r="B14" t="s">
        <v>20</v>
      </c>
      <c r="D14" s="24">
        <v>6</v>
      </c>
      <c r="E14" s="24">
        <v>6</v>
      </c>
      <c r="F14" s="24">
        <v>6</v>
      </c>
      <c r="G14" s="24">
        <v>6</v>
      </c>
      <c r="H14" s="24">
        <v>6</v>
      </c>
      <c r="I14" s="24">
        <v>6</v>
      </c>
      <c r="J14" s="24">
        <v>6</v>
      </c>
      <c r="K14" s="24">
        <v>6</v>
      </c>
    </row>
    <row r="15" spans="1:11">
      <c r="A15" s="35" t="s">
        <v>21</v>
      </c>
      <c r="B15" t="s">
        <v>22</v>
      </c>
      <c r="D15">
        <v>5</v>
      </c>
      <c r="E15">
        <v>25</v>
      </c>
      <c r="F15">
        <v>35</v>
      </c>
      <c r="G15">
        <v>52</v>
      </c>
      <c r="H15">
        <v>60</v>
      </c>
      <c r="I15">
        <v>70</v>
      </c>
      <c r="J15">
        <v>80</v>
      </c>
      <c r="K15">
        <v>90</v>
      </c>
    </row>
    <row r="16" spans="1:11">
      <c r="A16" s="35" t="s">
        <v>23</v>
      </c>
      <c r="B16" t="s">
        <v>22</v>
      </c>
      <c r="D16">
        <v>5</v>
      </c>
      <c r="E16">
        <v>25</v>
      </c>
      <c r="F16">
        <v>35</v>
      </c>
      <c r="G16">
        <v>47</v>
      </c>
      <c r="H16">
        <v>60</v>
      </c>
      <c r="I16">
        <v>70</v>
      </c>
      <c r="J16">
        <v>80</v>
      </c>
      <c r="K16">
        <v>90</v>
      </c>
    </row>
    <row r="17" spans="1:19">
      <c r="A17" s="35"/>
    </row>
    <row r="18" spans="1:19">
      <c r="A18" s="35" t="s">
        <v>24</v>
      </c>
      <c r="D18" s="10">
        <v>3407</v>
      </c>
      <c r="E18" s="10"/>
      <c r="F18" s="24"/>
      <c r="G18" s="10">
        <v>3343</v>
      </c>
      <c r="I18" s="10">
        <v>3223</v>
      </c>
      <c r="K18" s="10">
        <v>3104</v>
      </c>
      <c r="M18" s="10"/>
      <c r="N18" s="10"/>
      <c r="O18" s="10"/>
      <c r="S18" s="10"/>
    </row>
    <row r="19" spans="1:19">
      <c r="A19" s="35" t="s">
        <v>25</v>
      </c>
      <c r="D19" s="10">
        <v>165</v>
      </c>
      <c r="E19" s="10">
        <v>168</v>
      </c>
      <c r="F19" s="10">
        <v>173</v>
      </c>
      <c r="G19" s="10">
        <v>177</v>
      </c>
      <c r="H19" s="10">
        <v>182</v>
      </c>
      <c r="I19" s="10">
        <v>186</v>
      </c>
      <c r="J19" s="10">
        <v>189</v>
      </c>
      <c r="K19" s="10">
        <v>193</v>
      </c>
    </row>
    <row r="20" spans="1:19">
      <c r="A20" s="39"/>
    </row>
    <row r="22" spans="1:19">
      <c r="A22" t="s">
        <v>26</v>
      </c>
    </row>
    <row r="24" spans="1:19" ht="15.5">
      <c r="A24" s="7" t="s">
        <v>27</v>
      </c>
      <c r="B24" s="7" t="s">
        <v>663</v>
      </c>
      <c r="C24" s="37"/>
      <c r="D24" s="8">
        <v>2015</v>
      </c>
      <c r="E24" s="8">
        <v>2020</v>
      </c>
      <c r="F24" s="8">
        <v>2025</v>
      </c>
      <c r="G24" s="8">
        <v>2030</v>
      </c>
      <c r="H24" s="8">
        <v>2035</v>
      </c>
      <c r="I24" s="8">
        <v>2040</v>
      </c>
      <c r="J24" s="8">
        <v>2045</v>
      </c>
      <c r="K24" s="8">
        <v>2050</v>
      </c>
    </row>
    <row r="25" spans="1:19">
      <c r="A25" s="9" t="s">
        <v>28</v>
      </c>
      <c r="B25" s="2"/>
      <c r="C25" s="14"/>
    </row>
    <row r="26" spans="1:19">
      <c r="A26" s="14" t="s">
        <v>29</v>
      </c>
      <c r="C26" s="35" t="s">
        <v>30</v>
      </c>
      <c r="E26" s="10">
        <v>168</v>
      </c>
      <c r="G26" s="10">
        <v>138</v>
      </c>
      <c r="I26" s="10">
        <v>124</v>
      </c>
      <c r="K26" s="10">
        <v>117</v>
      </c>
    </row>
    <row r="27" spans="1:19">
      <c r="A27" s="14" t="s">
        <v>31</v>
      </c>
      <c r="C27" s="35" t="s">
        <v>30</v>
      </c>
      <c r="E27" s="10">
        <v>275</v>
      </c>
      <c r="G27" s="10">
        <v>229</v>
      </c>
      <c r="I27" s="10">
        <v>206</v>
      </c>
      <c r="K27" s="10">
        <v>189</v>
      </c>
    </row>
    <row r="28" spans="1:19">
      <c r="A28" s="14" t="s">
        <v>32</v>
      </c>
      <c r="C28" s="35" t="s">
        <v>30</v>
      </c>
      <c r="E28" s="10">
        <v>311</v>
      </c>
      <c r="F28" s="24"/>
      <c r="G28" s="10">
        <v>257</v>
      </c>
      <c r="H28" s="24"/>
      <c r="I28" s="10">
        <v>228</v>
      </c>
      <c r="J28" s="24"/>
      <c r="K28" s="10">
        <v>208</v>
      </c>
    </row>
    <row r="30" spans="1:19" ht="14.5">
      <c r="A30" s="55" t="s">
        <v>33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99F1F-B857-4A27-98D9-535C701946E3}">
  <sheetPr>
    <tabColor theme="0" tint="-0.34998626667073579"/>
  </sheetPr>
  <dimension ref="A1:L110"/>
  <sheetViews>
    <sheetView zoomScale="70" zoomScaleNormal="70" workbookViewId="0"/>
  </sheetViews>
  <sheetFormatPr baseColWidth="10" defaultColWidth="11.33203125" defaultRowHeight="14"/>
  <cols>
    <col min="1" max="1" width="59.83203125" customWidth="1"/>
    <col min="2" max="2" width="19.58203125" customWidth="1"/>
    <col min="3" max="3" width="13.33203125" bestFit="1" customWidth="1"/>
  </cols>
  <sheetData>
    <row r="1" spans="1:12" s="53" customFormat="1" ht="25.5" customHeight="1">
      <c r="A1" s="12" t="s">
        <v>34</v>
      </c>
      <c r="B1" s="12"/>
    </row>
    <row r="2" spans="1:12">
      <c r="A2" s="38"/>
    </row>
    <row r="3" spans="1:12" ht="15.5">
      <c r="A3" s="7" t="s">
        <v>35</v>
      </c>
      <c r="B3" s="7" t="s">
        <v>664</v>
      </c>
      <c r="C3" s="8"/>
      <c r="D3" s="8">
        <v>2018</v>
      </c>
      <c r="E3" s="8">
        <v>2025</v>
      </c>
      <c r="F3" s="8">
        <v>2030</v>
      </c>
      <c r="G3" s="8">
        <v>2035</v>
      </c>
      <c r="H3" s="8">
        <v>2040</v>
      </c>
      <c r="I3" s="8">
        <v>2045</v>
      </c>
      <c r="J3" s="8">
        <v>2050</v>
      </c>
    </row>
    <row r="4" spans="1:12" ht="14.5">
      <c r="A4" s="1" t="s">
        <v>37</v>
      </c>
    </row>
    <row r="5" spans="1:12">
      <c r="A5" s="35" t="s">
        <v>38</v>
      </c>
      <c r="C5" t="s">
        <v>39</v>
      </c>
      <c r="D5" s="24">
        <v>2908.6949999999997</v>
      </c>
      <c r="E5" s="24">
        <v>1405.3175759262808</v>
      </c>
      <c r="F5" s="24">
        <v>349.07992569347971</v>
      </c>
      <c r="G5" s="24">
        <v>134.30499821497753</v>
      </c>
      <c r="H5" s="24">
        <v>5.8862151603625597</v>
      </c>
      <c r="I5" s="24">
        <v>0.22378589049555342</v>
      </c>
      <c r="J5" s="10"/>
      <c r="K5" s="118"/>
    </row>
    <row r="6" spans="1:12">
      <c r="A6" s="35" t="s">
        <v>40</v>
      </c>
      <c r="C6" t="s">
        <v>39</v>
      </c>
      <c r="D6" s="24">
        <v>4451.8009999999995</v>
      </c>
      <c r="E6" s="24">
        <v>2949.7065401713071</v>
      </c>
      <c r="F6" s="24">
        <v>2108.3814085852191</v>
      </c>
      <c r="G6" s="24">
        <v>850.87904214420087</v>
      </c>
      <c r="H6" s="24">
        <v>203.05271589814086</v>
      </c>
      <c r="I6" s="24">
        <v>16.853750761490659</v>
      </c>
      <c r="J6" s="10"/>
      <c r="L6" s="118"/>
    </row>
    <row r="7" spans="1:12">
      <c r="A7" s="35" t="s">
        <v>41</v>
      </c>
      <c r="C7" t="s">
        <v>39</v>
      </c>
      <c r="D7" s="24">
        <v>3098.6310000000003</v>
      </c>
      <c r="E7" s="24">
        <v>2854.8952730657234</v>
      </c>
      <c r="F7" s="24">
        <v>2613.1707435120657</v>
      </c>
      <c r="G7" s="24">
        <v>1984.8533269769086</v>
      </c>
      <c r="H7" s="24">
        <v>855.90099848368561</v>
      </c>
      <c r="I7" s="24">
        <v>26.641043315818532</v>
      </c>
      <c r="J7" s="10"/>
    </row>
    <row r="8" spans="1:12">
      <c r="A8" s="35" t="s">
        <v>42</v>
      </c>
      <c r="C8" t="s">
        <v>39</v>
      </c>
      <c r="D8" s="24">
        <v>214.10499999999999</v>
      </c>
      <c r="E8" s="24">
        <v>247.60642199300389</v>
      </c>
      <c r="F8" s="24">
        <v>222.23655152949198</v>
      </c>
      <c r="G8" s="24">
        <v>161.86974854249598</v>
      </c>
      <c r="H8" s="24">
        <v>129.53946303915438</v>
      </c>
      <c r="I8" s="24">
        <v>119.87598644572334</v>
      </c>
      <c r="J8" s="10"/>
    </row>
    <row r="9" spans="1:12">
      <c r="A9" s="35" t="s">
        <v>43</v>
      </c>
      <c r="C9" t="s">
        <v>39</v>
      </c>
      <c r="D9" s="24">
        <v>829.13599999999997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10"/>
    </row>
    <row r="10" spans="1:12">
      <c r="A10" s="35" t="s">
        <v>44</v>
      </c>
      <c r="C10" t="s">
        <v>39</v>
      </c>
      <c r="D10" s="24">
        <v>1802.1200000000001</v>
      </c>
      <c r="E10" s="24">
        <v>2387.6462171075427</v>
      </c>
      <c r="F10" s="24">
        <v>3061.0895469366378</v>
      </c>
      <c r="G10" s="24">
        <v>3778.2569580068803</v>
      </c>
      <c r="H10" s="24">
        <v>4796.8569962878537</v>
      </c>
      <c r="I10" s="24">
        <v>5457.0566500001878</v>
      </c>
      <c r="J10" s="10"/>
    </row>
    <row r="11" spans="1:12">
      <c r="A11" s="35" t="s">
        <v>45</v>
      </c>
      <c r="C11" t="s">
        <v>39</v>
      </c>
      <c r="D11" s="24">
        <v>-175.446</v>
      </c>
      <c r="E11" s="24">
        <v>50.869679025205158</v>
      </c>
      <c r="F11" s="24">
        <v>61.3100315134377</v>
      </c>
      <c r="G11" s="24">
        <v>-24.504842753360826</v>
      </c>
      <c r="H11" s="24">
        <v>32.227200000000003</v>
      </c>
      <c r="I11" s="24">
        <v>31.129200000000001</v>
      </c>
      <c r="J11" s="10"/>
    </row>
    <row r="12" spans="1:12">
      <c r="A12" s="35" t="s">
        <v>46</v>
      </c>
      <c r="C12" t="s">
        <v>39</v>
      </c>
      <c r="D12" s="24">
        <v>0</v>
      </c>
      <c r="E12" s="24">
        <v>0.40111535727957515</v>
      </c>
      <c r="F12" s="24">
        <v>8.6272216087050602E-2</v>
      </c>
      <c r="G12" s="24">
        <v>7.9269923958236177E-14</v>
      </c>
      <c r="H12" s="24">
        <v>1.0874634526203408E-13</v>
      </c>
      <c r="I12" s="24">
        <v>7.8020923055532876E-14</v>
      </c>
      <c r="J12" s="10"/>
    </row>
    <row r="13" spans="1:12">
      <c r="A13" s="35" t="s">
        <v>47</v>
      </c>
      <c r="C13" t="s">
        <v>39</v>
      </c>
      <c r="D13" s="24">
        <v>0</v>
      </c>
      <c r="E13" s="24">
        <v>0.79366748740283577</v>
      </c>
      <c r="F13" s="24">
        <v>162.56087398728422</v>
      </c>
      <c r="G13" s="24">
        <v>442.17888379490267</v>
      </c>
      <c r="H13" s="24">
        <v>677.1184409866944</v>
      </c>
      <c r="I13" s="24">
        <v>805.83001609074347</v>
      </c>
      <c r="J13" s="10"/>
    </row>
    <row r="14" spans="1:12">
      <c r="A14" s="35" t="s">
        <v>48</v>
      </c>
      <c r="C14" t="s">
        <v>39</v>
      </c>
      <c r="D14" s="127">
        <v>13129.041999999999</v>
      </c>
      <c r="E14" s="127">
        <v>9897.2364901337478</v>
      </c>
      <c r="F14" s="127">
        <v>8577.9153539737035</v>
      </c>
      <c r="G14" s="127">
        <v>7327.8381149270044</v>
      </c>
      <c r="H14" s="127">
        <v>6700.582029855892</v>
      </c>
      <c r="I14" s="127">
        <v>6457.6104325044598</v>
      </c>
      <c r="J14" s="10"/>
    </row>
    <row r="15" spans="1:12" ht="14.5">
      <c r="A15" s="54" t="s">
        <v>49</v>
      </c>
      <c r="D15" s="42"/>
      <c r="E15" s="42"/>
      <c r="F15" s="42"/>
      <c r="G15" s="42"/>
      <c r="H15" s="42"/>
      <c r="I15" s="42"/>
      <c r="J15" s="42"/>
    </row>
    <row r="16" spans="1:12" ht="14.5">
      <c r="A16" s="54"/>
      <c r="D16" s="42"/>
      <c r="E16" s="42"/>
      <c r="F16" s="42"/>
      <c r="G16" s="42"/>
      <c r="H16" s="42"/>
      <c r="I16" s="42"/>
      <c r="J16" s="42"/>
    </row>
    <row r="17" spans="1:10" ht="15.5">
      <c r="A17" s="7" t="s">
        <v>50</v>
      </c>
      <c r="B17" s="7"/>
      <c r="C17" s="8"/>
      <c r="D17" s="8">
        <v>2018</v>
      </c>
      <c r="E17" s="8">
        <v>2025</v>
      </c>
      <c r="F17" s="8">
        <v>2030</v>
      </c>
      <c r="G17" s="8">
        <v>2035</v>
      </c>
      <c r="H17" s="8">
        <v>2040</v>
      </c>
      <c r="I17" s="8">
        <v>2045</v>
      </c>
      <c r="J17" s="8">
        <v>2050</v>
      </c>
    </row>
    <row r="18" spans="1:10" ht="14.5">
      <c r="A18" s="1" t="s">
        <v>52</v>
      </c>
    </row>
    <row r="19" spans="1:10">
      <c r="A19" s="45" t="s">
        <v>53</v>
      </c>
      <c r="B19" s="44"/>
      <c r="C19" t="s">
        <v>39</v>
      </c>
      <c r="D19" s="10">
        <v>2320.1</v>
      </c>
      <c r="E19" s="10">
        <v>2095</v>
      </c>
      <c r="F19" s="10">
        <v>1945.9</v>
      </c>
      <c r="G19" s="10">
        <v>1807.5420705981353</v>
      </c>
      <c r="H19" s="10">
        <v>1675.7103538635088</v>
      </c>
      <c r="I19" s="10">
        <v>1549.1993702414941</v>
      </c>
    </row>
    <row r="20" spans="1:10">
      <c r="A20" s="50" t="s">
        <v>54</v>
      </c>
      <c r="B20" s="44"/>
      <c r="C20" t="s">
        <v>39</v>
      </c>
      <c r="D20" s="10">
        <v>1299.2</v>
      </c>
      <c r="E20" s="10">
        <v>1243.9000000000001</v>
      </c>
      <c r="F20" s="10">
        <v>1148.5999999999999</v>
      </c>
      <c r="G20" s="10">
        <v>1025</v>
      </c>
      <c r="H20" s="10">
        <v>924</v>
      </c>
      <c r="I20" s="10">
        <v>835</v>
      </c>
    </row>
    <row r="21" spans="1:10">
      <c r="A21" s="50" t="s">
        <v>55</v>
      </c>
      <c r="B21" s="44"/>
      <c r="C21" t="s">
        <v>39</v>
      </c>
      <c r="D21" s="10">
        <v>2600.8000000000002</v>
      </c>
      <c r="E21" s="10">
        <v>2432.6</v>
      </c>
      <c r="F21" s="10">
        <v>2265.8000000000002</v>
      </c>
      <c r="G21" s="10">
        <v>2177</v>
      </c>
      <c r="H21" s="10">
        <v>2152</v>
      </c>
      <c r="I21" s="10">
        <v>2165</v>
      </c>
    </row>
    <row r="22" spans="1:10">
      <c r="A22" s="45" t="s">
        <v>56</v>
      </c>
      <c r="B22" s="44"/>
      <c r="C22" t="s">
        <v>39</v>
      </c>
      <c r="D22" s="10">
        <v>2743</v>
      </c>
      <c r="E22" s="10">
        <v>2479.8000000000002</v>
      </c>
      <c r="F22" s="10">
        <v>2055.3000000000002</v>
      </c>
      <c r="G22" s="10">
        <v>1612.4295735947799</v>
      </c>
      <c r="H22" s="10">
        <v>1363.5078153964535</v>
      </c>
      <c r="I22" s="10">
        <v>1202.621123489484</v>
      </c>
    </row>
    <row r="23" spans="1:10">
      <c r="A23" s="35" t="s">
        <v>48</v>
      </c>
      <c r="C23" t="s">
        <v>39</v>
      </c>
      <c r="D23" s="10">
        <v>8963</v>
      </c>
      <c r="E23" s="10">
        <v>8251.2000000000007</v>
      </c>
      <c r="F23" s="10">
        <v>7415.6</v>
      </c>
      <c r="G23" s="10">
        <v>6622</v>
      </c>
      <c r="H23" s="10">
        <v>6115</v>
      </c>
      <c r="I23" s="10">
        <v>5752</v>
      </c>
    </row>
    <row r="24" spans="1:10" ht="14.5">
      <c r="A24" s="54" t="s">
        <v>49</v>
      </c>
      <c r="D24" s="42"/>
      <c r="E24" s="42"/>
      <c r="F24" s="42"/>
      <c r="G24" s="42"/>
      <c r="H24" s="42"/>
      <c r="I24" s="42"/>
      <c r="J24" s="42"/>
    </row>
    <row r="25" spans="1:10">
      <c r="A25" s="35"/>
      <c r="D25" s="42"/>
      <c r="E25" s="42"/>
      <c r="F25" s="42"/>
      <c r="G25" s="42"/>
      <c r="H25" s="42"/>
      <c r="I25" s="42"/>
      <c r="J25" s="42"/>
    </row>
    <row r="26" spans="1:10" ht="15.5">
      <c r="A26" s="7" t="s">
        <v>57</v>
      </c>
      <c r="B26" s="7"/>
      <c r="C26" s="8"/>
      <c r="D26" s="8">
        <v>2018</v>
      </c>
      <c r="E26" s="8">
        <v>2025</v>
      </c>
      <c r="F26" s="8">
        <v>2030</v>
      </c>
      <c r="G26" s="8">
        <v>2035</v>
      </c>
      <c r="H26" s="8">
        <v>2040</v>
      </c>
      <c r="I26" s="8">
        <v>2045</v>
      </c>
      <c r="J26" s="8">
        <v>2050</v>
      </c>
    </row>
    <row r="27" spans="1:10" ht="14.5">
      <c r="A27" s="1" t="s">
        <v>58</v>
      </c>
    </row>
    <row r="28" spans="1:10" ht="15.75" customHeight="1">
      <c r="A28" s="45" t="s">
        <v>38</v>
      </c>
      <c r="B28" s="44"/>
      <c r="C28" t="s">
        <v>39</v>
      </c>
      <c r="D28" s="10">
        <v>446</v>
      </c>
      <c r="E28" s="10">
        <v>329.5</v>
      </c>
      <c r="F28" s="10">
        <v>188.6</v>
      </c>
      <c r="G28" s="10">
        <v>117</v>
      </c>
      <c r="H28" s="10">
        <v>6</v>
      </c>
      <c r="I28" s="10">
        <v>0</v>
      </c>
      <c r="J28" s="10"/>
    </row>
    <row r="29" spans="1:10">
      <c r="A29" s="46" t="s">
        <v>59</v>
      </c>
      <c r="B29" s="44"/>
      <c r="C29" t="s">
        <v>39</v>
      </c>
      <c r="D29" s="10">
        <v>360.2</v>
      </c>
      <c r="E29" s="10">
        <v>291.2</v>
      </c>
      <c r="F29" s="10">
        <v>180.2</v>
      </c>
      <c r="G29" s="10">
        <v>110</v>
      </c>
      <c r="H29" s="10">
        <v>5</v>
      </c>
      <c r="I29" s="10">
        <v>0</v>
      </c>
      <c r="J29" s="10"/>
    </row>
    <row r="30" spans="1:10">
      <c r="A30" s="46" t="s">
        <v>60</v>
      </c>
      <c r="B30" s="44"/>
      <c r="C30" t="s">
        <v>39</v>
      </c>
      <c r="D30" s="10">
        <v>85.8</v>
      </c>
      <c r="E30" s="10">
        <v>38.4</v>
      </c>
      <c r="F30" s="10">
        <v>8.3000000000000007</v>
      </c>
      <c r="G30" s="10">
        <v>6</v>
      </c>
      <c r="H30" s="10">
        <v>1</v>
      </c>
      <c r="I30" s="10">
        <v>0</v>
      </c>
      <c r="J30" s="10"/>
    </row>
    <row r="31" spans="1:10">
      <c r="A31" s="45" t="s">
        <v>40</v>
      </c>
      <c r="B31" s="44"/>
      <c r="C31" t="s">
        <v>39</v>
      </c>
      <c r="D31" s="10">
        <v>3350.5</v>
      </c>
      <c r="E31" s="10">
        <v>2726.8</v>
      </c>
      <c r="F31" s="10">
        <v>1972.5</v>
      </c>
      <c r="G31" s="10">
        <v>1138</v>
      </c>
      <c r="H31" s="10">
        <v>514</v>
      </c>
      <c r="I31" s="10">
        <v>12</v>
      </c>
      <c r="J31" s="10"/>
    </row>
    <row r="32" spans="1:10">
      <c r="A32" s="45" t="s">
        <v>41</v>
      </c>
      <c r="B32" s="44"/>
      <c r="C32" t="s">
        <v>39</v>
      </c>
      <c r="D32" s="10">
        <v>2189.1</v>
      </c>
      <c r="E32" s="10">
        <v>1910.7</v>
      </c>
      <c r="F32" s="10">
        <v>1525.9</v>
      </c>
      <c r="G32" s="10">
        <v>1048</v>
      </c>
      <c r="H32" s="10">
        <v>413</v>
      </c>
      <c r="I32" s="10">
        <v>24</v>
      </c>
      <c r="J32" s="10"/>
    </row>
    <row r="33" spans="1:10">
      <c r="A33" s="45" t="s">
        <v>42</v>
      </c>
      <c r="B33" s="44"/>
      <c r="C33" t="s">
        <v>39</v>
      </c>
      <c r="D33" s="10">
        <v>75.7</v>
      </c>
      <c r="E33" s="10">
        <v>91.2</v>
      </c>
      <c r="F33" s="10">
        <v>99</v>
      </c>
      <c r="G33" s="10">
        <v>98</v>
      </c>
      <c r="H33" s="10">
        <v>107</v>
      </c>
      <c r="I33" s="10">
        <v>102</v>
      </c>
      <c r="J33" s="10"/>
    </row>
    <row r="34" spans="1:10">
      <c r="A34" s="45" t="s">
        <v>44</v>
      </c>
      <c r="B34" s="44"/>
      <c r="C34" t="s">
        <v>39</v>
      </c>
      <c r="D34" s="10">
        <v>659.7</v>
      </c>
      <c r="E34" s="10">
        <v>888.3</v>
      </c>
      <c r="F34" s="10">
        <v>1032.4000000000001</v>
      </c>
      <c r="G34" s="10">
        <v>1104</v>
      </c>
      <c r="H34" s="10">
        <v>1456</v>
      </c>
      <c r="I34" s="10">
        <v>1683</v>
      </c>
      <c r="J34" s="10"/>
    </row>
    <row r="35" spans="1:10">
      <c r="A35" s="46" t="s">
        <v>61</v>
      </c>
      <c r="B35" s="44"/>
      <c r="C35" t="s">
        <v>39</v>
      </c>
      <c r="D35" s="10">
        <v>399.5</v>
      </c>
      <c r="E35" s="10">
        <v>474.5</v>
      </c>
      <c r="F35" s="10">
        <v>505</v>
      </c>
      <c r="G35" s="10">
        <v>527</v>
      </c>
      <c r="H35" s="10">
        <v>753</v>
      </c>
      <c r="I35" s="10">
        <v>910</v>
      </c>
      <c r="J35" s="10"/>
    </row>
    <row r="36" spans="1:10">
      <c r="A36" s="46" t="s">
        <v>62</v>
      </c>
      <c r="B36" s="44"/>
      <c r="C36" t="s">
        <v>39</v>
      </c>
      <c r="D36" s="10">
        <v>119.8</v>
      </c>
      <c r="E36" s="10">
        <v>150.19999999999999</v>
      </c>
      <c r="F36" s="10">
        <v>131.4</v>
      </c>
      <c r="G36" s="10">
        <v>68</v>
      </c>
      <c r="H36" s="10">
        <v>47</v>
      </c>
      <c r="I36" s="10">
        <v>38</v>
      </c>
      <c r="J36" s="10"/>
    </row>
    <row r="37" spans="1:10">
      <c r="A37" s="46" t="s">
        <v>63</v>
      </c>
      <c r="B37" s="44"/>
      <c r="C37" t="s">
        <v>39</v>
      </c>
      <c r="D37" s="10">
        <v>56.2</v>
      </c>
      <c r="E37" s="10">
        <v>66.7</v>
      </c>
      <c r="F37" s="10">
        <v>72.2</v>
      </c>
      <c r="G37" s="10">
        <v>78</v>
      </c>
      <c r="H37" s="10">
        <v>114</v>
      </c>
      <c r="I37" s="10">
        <v>112</v>
      </c>
      <c r="J37" s="10"/>
    </row>
    <row r="38" spans="1:10">
      <c r="A38" s="46" t="s">
        <v>64</v>
      </c>
      <c r="B38" s="44"/>
      <c r="C38" t="s">
        <v>39</v>
      </c>
      <c r="D38" s="10">
        <v>0</v>
      </c>
      <c r="E38" s="10">
        <v>1.1000000000000001</v>
      </c>
      <c r="F38" s="10">
        <v>2.2999999999999998</v>
      </c>
      <c r="G38" s="10"/>
      <c r="H38" s="10"/>
      <c r="I38" s="10"/>
      <c r="J38" s="10"/>
    </row>
    <row r="39" spans="1:10">
      <c r="A39" s="46" t="s">
        <v>65</v>
      </c>
      <c r="B39" s="44"/>
      <c r="C39" t="s">
        <v>39</v>
      </c>
      <c r="D39" s="10">
        <v>84.1</v>
      </c>
      <c r="E39" s="10">
        <v>195.8</v>
      </c>
      <c r="F39" s="10">
        <v>321.5</v>
      </c>
      <c r="G39" s="10">
        <v>432</v>
      </c>
      <c r="H39" s="10">
        <v>542</v>
      </c>
      <c r="I39" s="10">
        <v>622</v>
      </c>
      <c r="J39" s="10"/>
    </row>
    <row r="40" spans="1:10">
      <c r="A40" s="45" t="s">
        <v>45</v>
      </c>
      <c r="B40" s="44"/>
      <c r="C40" t="s">
        <v>39</v>
      </c>
      <c r="D40" s="10">
        <v>1848</v>
      </c>
      <c r="E40" s="10">
        <v>1854.7</v>
      </c>
      <c r="F40" s="10">
        <v>1997.4</v>
      </c>
      <c r="G40" s="10">
        <v>2291</v>
      </c>
      <c r="H40" s="10">
        <v>2526</v>
      </c>
      <c r="I40" s="10">
        <v>2635</v>
      </c>
      <c r="J40" s="10"/>
    </row>
    <row r="41" spans="1:10">
      <c r="A41" s="45" t="s">
        <v>46</v>
      </c>
      <c r="B41" s="44"/>
      <c r="C41" t="s">
        <v>39</v>
      </c>
      <c r="D41" s="10">
        <v>394.1</v>
      </c>
      <c r="E41" s="10">
        <v>444.7</v>
      </c>
      <c r="F41" s="10">
        <v>483.8</v>
      </c>
      <c r="G41" s="10">
        <v>525</v>
      </c>
      <c r="H41" s="10">
        <v>541</v>
      </c>
      <c r="I41" s="10">
        <v>535</v>
      </c>
      <c r="J41" s="10"/>
    </row>
    <row r="42" spans="1:10">
      <c r="A42" s="45" t="s">
        <v>47</v>
      </c>
      <c r="B42" s="44"/>
      <c r="C42" t="s">
        <v>39</v>
      </c>
      <c r="D42" s="10">
        <v>0</v>
      </c>
      <c r="E42" s="10">
        <v>5.3</v>
      </c>
      <c r="F42" s="10">
        <v>116</v>
      </c>
      <c r="G42" s="10">
        <v>302</v>
      </c>
      <c r="H42" s="10">
        <v>553</v>
      </c>
      <c r="I42" s="10">
        <v>760</v>
      </c>
      <c r="J42" s="10"/>
    </row>
    <row r="43" spans="1:10">
      <c r="A43" s="46" t="s">
        <v>31</v>
      </c>
      <c r="B43" s="44"/>
      <c r="C43" t="s">
        <v>39</v>
      </c>
      <c r="D43" s="10">
        <v>0</v>
      </c>
      <c r="E43" s="10">
        <v>0</v>
      </c>
      <c r="F43" s="10">
        <v>0</v>
      </c>
      <c r="G43" s="10">
        <v>0</v>
      </c>
      <c r="H43" s="10">
        <v>4.5368468028211062</v>
      </c>
      <c r="I43" s="10">
        <v>14.001060838421578</v>
      </c>
      <c r="J43" s="10"/>
    </row>
    <row r="44" spans="1:10">
      <c r="A44" s="46" t="s">
        <v>66</v>
      </c>
      <c r="B44" s="44"/>
      <c r="C44" t="s">
        <v>39</v>
      </c>
      <c r="D44" s="10">
        <v>0</v>
      </c>
      <c r="E44" s="10">
        <v>0</v>
      </c>
      <c r="F44" s="10">
        <v>3.5</v>
      </c>
      <c r="G44" s="10">
        <v>26.580191609447514</v>
      </c>
      <c r="H44" s="10">
        <v>78.85556178405281</v>
      </c>
      <c r="I44" s="10">
        <v>100.40595737027336</v>
      </c>
      <c r="J44" s="10"/>
    </row>
    <row r="45" spans="1:10">
      <c r="A45" s="46" t="s">
        <v>67</v>
      </c>
      <c r="B45" s="44"/>
      <c r="C45" t="s">
        <v>39</v>
      </c>
      <c r="D45" s="10">
        <v>0</v>
      </c>
      <c r="E45" s="10">
        <v>0</v>
      </c>
      <c r="F45" s="10">
        <v>1.6</v>
      </c>
      <c r="G45" s="10">
        <v>11.188239303563186</v>
      </c>
      <c r="H45" s="10">
        <v>21.044318742636893</v>
      </c>
      <c r="I45" s="10">
        <v>10.63536161109168</v>
      </c>
      <c r="J45" s="10"/>
    </row>
    <row r="46" spans="1:10">
      <c r="A46" s="46" t="s">
        <v>68</v>
      </c>
      <c r="B46" s="44"/>
      <c r="C46" t="s">
        <v>39</v>
      </c>
      <c r="D46" s="10">
        <v>0</v>
      </c>
      <c r="E46" s="10">
        <v>0</v>
      </c>
      <c r="F46" s="10">
        <v>0</v>
      </c>
      <c r="G46" s="10">
        <v>24.782639557845371</v>
      </c>
      <c r="H46" s="10">
        <v>101.68284077789986</v>
      </c>
      <c r="I46" s="10">
        <v>314.50491584909548</v>
      </c>
      <c r="J46" s="10"/>
    </row>
    <row r="47" spans="1:10">
      <c r="A47" s="46" t="s">
        <v>69</v>
      </c>
      <c r="B47" s="44"/>
      <c r="C47" t="s">
        <v>39</v>
      </c>
      <c r="D47" s="10">
        <v>0</v>
      </c>
      <c r="E47" s="10">
        <v>5.3</v>
      </c>
      <c r="F47" s="10">
        <v>111</v>
      </c>
      <c r="G47" s="10">
        <v>239.25723291802711</v>
      </c>
      <c r="H47" s="10">
        <v>347.02668083555142</v>
      </c>
      <c r="I47" s="10">
        <v>320.75479348996743</v>
      </c>
      <c r="J47" s="10"/>
    </row>
    <row r="48" spans="1:10">
      <c r="A48" s="45" t="s">
        <v>48</v>
      </c>
      <c r="B48" s="44"/>
      <c r="C48" t="s">
        <v>39</v>
      </c>
      <c r="D48" s="10">
        <v>8963</v>
      </c>
      <c r="E48" s="10">
        <v>8251.2000000000007</v>
      </c>
      <c r="F48" s="10">
        <v>7415.6</v>
      </c>
      <c r="G48" s="10">
        <v>6622</v>
      </c>
      <c r="H48" s="10">
        <v>6115</v>
      </c>
      <c r="I48" s="10">
        <v>5752</v>
      </c>
      <c r="J48" s="10"/>
    </row>
    <row r="49" spans="1:10" ht="14.5">
      <c r="A49" s="54" t="s">
        <v>49</v>
      </c>
      <c r="D49" s="42"/>
      <c r="E49" s="42"/>
      <c r="F49" s="42"/>
      <c r="G49" s="42"/>
      <c r="H49" s="42"/>
      <c r="I49" s="42"/>
      <c r="J49" s="42"/>
    </row>
    <row r="50" spans="1:10">
      <c r="D50" s="42"/>
      <c r="E50" s="42"/>
      <c r="F50" s="42"/>
      <c r="G50" s="42"/>
      <c r="H50" s="42"/>
      <c r="I50" s="42"/>
      <c r="J50" s="42"/>
    </row>
    <row r="51" spans="1:10" ht="15.5">
      <c r="A51" s="7" t="s">
        <v>70</v>
      </c>
      <c r="B51" s="7" t="s">
        <v>665</v>
      </c>
      <c r="C51" s="8"/>
      <c r="D51" s="8">
        <v>2018</v>
      </c>
      <c r="E51" s="8">
        <v>2025</v>
      </c>
      <c r="F51" s="8">
        <v>2030</v>
      </c>
      <c r="G51" s="8">
        <v>2035</v>
      </c>
      <c r="H51" s="8">
        <v>2040</v>
      </c>
      <c r="I51" s="8">
        <v>2045</v>
      </c>
      <c r="J51" s="8">
        <v>2050</v>
      </c>
    </row>
    <row r="52" spans="1:10">
      <c r="A52" s="38"/>
    </row>
    <row r="53" spans="1:10">
      <c r="A53" s="35" t="s">
        <v>72</v>
      </c>
      <c r="C53" t="s">
        <v>73</v>
      </c>
      <c r="D53" s="10">
        <v>305.10000000000002</v>
      </c>
      <c r="E53" s="10">
        <v>195.4</v>
      </c>
      <c r="F53" s="10">
        <v>97.6</v>
      </c>
      <c r="G53" s="10">
        <v>63.599896013664782</v>
      </c>
      <c r="H53" s="10">
        <v>25.79780128675467</v>
      </c>
      <c r="I53" s="10">
        <v>-17.554838091993478</v>
      </c>
      <c r="J53" s="10">
        <v>-39.724728060211767</v>
      </c>
    </row>
    <row r="54" spans="1:10">
      <c r="A54" s="35" t="s">
        <v>55</v>
      </c>
      <c r="C54" t="s">
        <v>73</v>
      </c>
      <c r="D54" s="10">
        <v>194.9</v>
      </c>
      <c r="E54" s="10">
        <v>159.1</v>
      </c>
      <c r="F54" s="10">
        <v>123.3</v>
      </c>
      <c r="G54" s="10">
        <v>89.823236426753738</v>
      </c>
      <c r="H54" s="10">
        <v>19.117369739272188</v>
      </c>
      <c r="I54" s="10">
        <v>-29.507016009988462</v>
      </c>
      <c r="J54" s="10">
        <v>-30.885651858966984</v>
      </c>
    </row>
    <row r="55" spans="1:10">
      <c r="A55" s="35" t="s">
        <v>74</v>
      </c>
      <c r="C55" t="s">
        <v>73</v>
      </c>
      <c r="D55" s="10">
        <v>116.6</v>
      </c>
      <c r="E55" s="10">
        <v>91.4</v>
      </c>
      <c r="F55" s="10">
        <v>64.8</v>
      </c>
      <c r="G55" s="10">
        <v>40.90075846648552</v>
      </c>
      <c r="H55" s="10">
        <v>19.471795559613351</v>
      </c>
      <c r="I55" s="10">
        <v>2.5872389760644614</v>
      </c>
      <c r="J55" s="10">
        <v>1.1475368939089816</v>
      </c>
    </row>
    <row r="56" spans="1:10">
      <c r="A56" s="35" t="s">
        <v>56</v>
      </c>
      <c r="C56" t="s">
        <v>73</v>
      </c>
      <c r="D56" s="10">
        <v>162.30000000000001</v>
      </c>
      <c r="E56" s="10">
        <v>133.19999999999999</v>
      </c>
      <c r="F56" s="10">
        <v>89.1</v>
      </c>
      <c r="G56" s="10">
        <v>40.109882794847266</v>
      </c>
      <c r="H56" s="10">
        <v>11.250923933526643</v>
      </c>
      <c r="I56" s="10">
        <v>2.7921055087240382E-2</v>
      </c>
      <c r="J56" s="10">
        <v>2.2276471766374421E-2</v>
      </c>
    </row>
    <row r="57" spans="1:10">
      <c r="A57" s="35" t="s">
        <v>75</v>
      </c>
      <c r="C57" t="s">
        <v>73</v>
      </c>
      <c r="D57" s="10">
        <v>69.8</v>
      </c>
      <c r="E57" s="10">
        <v>62.9</v>
      </c>
      <c r="F57" s="10">
        <v>58</v>
      </c>
      <c r="G57" s="10">
        <v>51.722578450623118</v>
      </c>
      <c r="H57" s="10">
        <v>46.147244746395174</v>
      </c>
      <c r="I57" s="10">
        <v>40.740340843913465</v>
      </c>
      <c r="J57" s="10">
        <v>36.824920767498398</v>
      </c>
    </row>
    <row r="58" spans="1:10">
      <c r="A58" s="35" t="s">
        <v>76</v>
      </c>
      <c r="C58" t="s">
        <v>73</v>
      </c>
      <c r="D58" s="10">
        <v>9.6999999999999993</v>
      </c>
      <c r="E58" s="10">
        <v>6.6</v>
      </c>
      <c r="F58" s="10">
        <v>4.8</v>
      </c>
      <c r="G58" s="10">
        <v>3.3961831716142594</v>
      </c>
      <c r="H58" s="10">
        <v>2.6703465386153233</v>
      </c>
      <c r="I58" s="10">
        <v>2.1155285975351341</v>
      </c>
      <c r="J58" s="10">
        <v>1.8296537839243194</v>
      </c>
    </row>
    <row r="59" spans="1:10">
      <c r="A59" s="35" t="s">
        <v>48</v>
      </c>
      <c r="C59" t="s">
        <v>73</v>
      </c>
      <c r="D59" s="10">
        <v>858.4</v>
      </c>
      <c r="E59" s="10">
        <v>648.70000000000005</v>
      </c>
      <c r="F59" s="10">
        <v>437.7</v>
      </c>
      <c r="G59" s="10">
        <v>289.55253532398871</v>
      </c>
      <c r="H59" s="10">
        <v>124.45548180417734</v>
      </c>
      <c r="I59" s="10">
        <v>-1.5908246293816339</v>
      </c>
      <c r="J59" s="10">
        <v>-30.785992002080686</v>
      </c>
    </row>
    <row r="60" spans="1:10">
      <c r="A60" s="35" t="s">
        <v>77</v>
      </c>
      <c r="C60" t="s">
        <v>73</v>
      </c>
      <c r="D60" s="10">
        <v>-26.9</v>
      </c>
      <c r="E60" s="10">
        <v>3.7</v>
      </c>
      <c r="F60" s="10">
        <v>1.5</v>
      </c>
      <c r="G60" s="10">
        <v>3.1907379431216913</v>
      </c>
      <c r="H60" s="10">
        <v>0.2324225088360814</v>
      </c>
      <c r="I60" s="10">
        <v>-11.346731212008843</v>
      </c>
      <c r="J60" s="10">
        <v>-16.050195870041062</v>
      </c>
    </row>
    <row r="61" spans="1:10">
      <c r="A61" s="35" t="s">
        <v>78</v>
      </c>
      <c r="D61" s="42">
        <v>-0.314</v>
      </c>
      <c r="E61" s="42">
        <v>-0.48199999999999998</v>
      </c>
      <c r="F61" s="42">
        <v>-0.65</v>
      </c>
      <c r="G61" s="42">
        <v>-0.76863335037312996</v>
      </c>
      <c r="H61" s="42">
        <v>-0.90055397781093161</v>
      </c>
      <c r="I61" s="42">
        <v>-1.0012711467514248</v>
      </c>
      <c r="J61" s="42">
        <v>-1.0245995146165481</v>
      </c>
    </row>
    <row r="62" spans="1:10" ht="14.5">
      <c r="A62" s="54" t="s">
        <v>49</v>
      </c>
    </row>
    <row r="64" spans="1:10" ht="15.5">
      <c r="A64" s="7" t="s">
        <v>79</v>
      </c>
      <c r="B64" s="7" t="s">
        <v>416</v>
      </c>
      <c r="C64" s="8"/>
      <c r="D64" s="8">
        <v>2018</v>
      </c>
      <c r="E64" s="8">
        <v>2025</v>
      </c>
      <c r="F64" s="8">
        <v>2030</v>
      </c>
      <c r="G64" s="8">
        <v>2035</v>
      </c>
      <c r="H64" s="8">
        <v>2040</v>
      </c>
      <c r="I64" s="8">
        <v>2045</v>
      </c>
      <c r="J64" s="8">
        <v>2050</v>
      </c>
    </row>
    <row r="65" spans="1:10">
      <c r="A65" s="35" t="s">
        <v>80</v>
      </c>
    </row>
    <row r="66" spans="1:10">
      <c r="A66" s="35"/>
      <c r="D66" s="24"/>
      <c r="E66" s="24"/>
      <c r="F66" s="24"/>
      <c r="G66" s="24"/>
      <c r="H66" s="24"/>
      <c r="I66" s="24"/>
      <c r="J66" s="24"/>
    </row>
    <row r="67" spans="1:10" ht="15.5">
      <c r="A67" s="7" t="s">
        <v>81</v>
      </c>
      <c r="B67" s="7" t="s">
        <v>382</v>
      </c>
      <c r="C67" s="8"/>
      <c r="D67" s="8">
        <v>2018</v>
      </c>
      <c r="E67" s="8">
        <v>2025</v>
      </c>
      <c r="F67" s="8">
        <v>2030</v>
      </c>
      <c r="G67" s="8">
        <v>2035</v>
      </c>
      <c r="H67" s="8">
        <v>2040</v>
      </c>
      <c r="I67" s="8">
        <v>2045</v>
      </c>
      <c r="J67" s="8">
        <v>2050</v>
      </c>
    </row>
    <row r="68" spans="1:10">
      <c r="A68" s="35" t="s">
        <v>80</v>
      </c>
    </row>
    <row r="71" spans="1:10" ht="15.5">
      <c r="A71" s="7" t="s">
        <v>83</v>
      </c>
      <c r="B71" s="7" t="s">
        <v>84</v>
      </c>
      <c r="C71" s="37"/>
      <c r="D71" s="8">
        <v>2018</v>
      </c>
      <c r="E71" s="8">
        <v>2025</v>
      </c>
      <c r="F71" s="8">
        <v>2030</v>
      </c>
      <c r="G71" s="8">
        <v>2035</v>
      </c>
      <c r="H71" s="8">
        <v>2040</v>
      </c>
      <c r="I71" s="8">
        <v>2045</v>
      </c>
      <c r="J71" s="8">
        <v>2050</v>
      </c>
    </row>
    <row r="73" spans="1:10">
      <c r="A73" s="9" t="s">
        <v>85</v>
      </c>
      <c r="B73" s="2"/>
      <c r="C73" s="14"/>
    </row>
    <row r="74" spans="1:10">
      <c r="A74" t="s">
        <v>86</v>
      </c>
      <c r="C74" s="35" t="s">
        <v>87</v>
      </c>
      <c r="D74" s="24"/>
      <c r="E74" s="10">
        <v>0</v>
      </c>
      <c r="F74" s="10">
        <v>0</v>
      </c>
      <c r="G74" s="10">
        <v>0</v>
      </c>
      <c r="H74" s="10">
        <v>0.5</v>
      </c>
      <c r="I74" s="10">
        <v>0.6</v>
      </c>
      <c r="J74" s="10"/>
    </row>
    <row r="75" spans="1:10">
      <c r="A75" s="14" t="s">
        <v>88</v>
      </c>
      <c r="C75" s="35" t="s">
        <v>87</v>
      </c>
      <c r="D75" s="24"/>
      <c r="E75" s="10">
        <v>0</v>
      </c>
      <c r="F75" s="10">
        <v>15.1</v>
      </c>
      <c r="G75" s="10">
        <v>35.300000000000004</v>
      </c>
      <c r="H75" s="10">
        <v>50.4</v>
      </c>
      <c r="I75" s="10">
        <v>33.299999999999997</v>
      </c>
      <c r="J75" s="10"/>
    </row>
    <row r="76" spans="1:10">
      <c r="A76" s="14" t="s">
        <v>89</v>
      </c>
      <c r="C76" s="35" t="s">
        <v>87</v>
      </c>
      <c r="D76" s="24"/>
      <c r="E76" s="10">
        <v>0</v>
      </c>
      <c r="F76" s="10">
        <v>0</v>
      </c>
      <c r="G76" s="10">
        <v>1</v>
      </c>
      <c r="H76" s="10">
        <v>3</v>
      </c>
      <c r="I76" s="10">
        <v>2</v>
      </c>
      <c r="J76" s="10"/>
    </row>
    <row r="77" spans="1:10">
      <c r="A77" s="14" t="s">
        <v>90</v>
      </c>
      <c r="C77" s="35" t="s">
        <v>87</v>
      </c>
      <c r="D77" s="24"/>
      <c r="E77" s="10">
        <v>0</v>
      </c>
      <c r="F77" s="10">
        <v>0</v>
      </c>
      <c r="G77" s="10">
        <v>0.5</v>
      </c>
      <c r="H77" s="10">
        <v>2.9000000000000004</v>
      </c>
      <c r="I77" s="10">
        <v>2.9000000000000004</v>
      </c>
      <c r="J77" s="10"/>
    </row>
    <row r="78" spans="1:10">
      <c r="A78" s="14" t="s">
        <v>91</v>
      </c>
      <c r="C78" s="35" t="s">
        <v>87</v>
      </c>
      <c r="D78" s="24"/>
      <c r="E78" s="10">
        <v>1.4</v>
      </c>
      <c r="F78" s="10">
        <v>15</v>
      </c>
      <c r="G78" s="10">
        <v>23.500000000000004</v>
      </c>
      <c r="H78" s="10">
        <v>33.200000000000003</v>
      </c>
      <c r="I78" s="10">
        <v>35.4</v>
      </c>
      <c r="J78" s="10"/>
    </row>
    <row r="79" spans="1:10">
      <c r="A79" s="14" t="s">
        <v>92</v>
      </c>
      <c r="B79" s="3"/>
      <c r="C79" s="35" t="s">
        <v>87</v>
      </c>
      <c r="D79" s="24"/>
      <c r="E79" s="10">
        <v>0</v>
      </c>
      <c r="F79" s="10">
        <v>4.3</v>
      </c>
      <c r="G79" s="10">
        <v>22.234242477229742</v>
      </c>
      <c r="H79" s="10">
        <v>32.869500232097614</v>
      </c>
      <c r="I79" s="10">
        <v>39.001853747213183</v>
      </c>
      <c r="J79" s="10"/>
    </row>
    <row r="80" spans="1:10">
      <c r="A80" s="35" t="s">
        <v>93</v>
      </c>
      <c r="B80" s="3"/>
      <c r="C80" s="35" t="s">
        <v>87</v>
      </c>
      <c r="D80" s="24"/>
      <c r="E80" s="10">
        <v>0</v>
      </c>
      <c r="F80" s="10">
        <v>7.9</v>
      </c>
      <c r="G80" s="10">
        <v>4.765867197604793</v>
      </c>
      <c r="H80" s="10">
        <v>2.014525323885326</v>
      </c>
      <c r="I80" s="10">
        <v>5.2911713455992201E-2</v>
      </c>
      <c r="J80" s="10"/>
    </row>
    <row r="81" spans="1:10">
      <c r="A81" s="35" t="s">
        <v>94</v>
      </c>
      <c r="B81" s="3"/>
      <c r="C81" s="35" t="s">
        <v>87</v>
      </c>
      <c r="D81" s="24"/>
      <c r="E81" s="10">
        <v>0</v>
      </c>
      <c r="F81" s="10">
        <v>20.2</v>
      </c>
      <c r="G81" s="10">
        <v>49.63492871326072</v>
      </c>
      <c r="H81" s="10">
        <v>97.955145010934928</v>
      </c>
      <c r="I81" s="10">
        <v>151.68601256581977</v>
      </c>
      <c r="J81" s="10"/>
    </row>
    <row r="82" spans="1:10">
      <c r="A82" s="35" t="s">
        <v>48</v>
      </c>
      <c r="C82" s="35" t="s">
        <v>87</v>
      </c>
      <c r="E82" s="10">
        <v>1.4</v>
      </c>
      <c r="F82" s="10">
        <v>62.5</v>
      </c>
      <c r="G82" s="10">
        <v>136.93503838809528</v>
      </c>
      <c r="H82" s="10">
        <v>222.83917056691786</v>
      </c>
      <c r="I82" s="10">
        <v>264.94077802648894</v>
      </c>
      <c r="J82" s="10"/>
    </row>
    <row r="83" spans="1:10">
      <c r="F83" s="10"/>
      <c r="G83" s="10"/>
      <c r="H83" s="10"/>
      <c r="I83" s="10"/>
      <c r="J83" s="10"/>
    </row>
    <row r="84" spans="1:10">
      <c r="A84" s="9" t="s">
        <v>95</v>
      </c>
      <c r="F84" s="10"/>
      <c r="G84" s="10"/>
      <c r="H84" s="10"/>
      <c r="I84" s="10"/>
      <c r="J84" s="10"/>
    </row>
    <row r="85" spans="1:10">
      <c r="A85" s="41" t="s">
        <v>96</v>
      </c>
      <c r="B85" s="2"/>
      <c r="C85" s="35" t="s">
        <v>87</v>
      </c>
      <c r="E85" s="10">
        <v>1.2</v>
      </c>
      <c r="F85" s="10">
        <v>18.8</v>
      </c>
      <c r="G85" s="10">
        <v>31.482868020304565</v>
      </c>
      <c r="H85" s="10">
        <v>64.781096102767478</v>
      </c>
      <c r="I85" s="10">
        <v>95.623473959335172</v>
      </c>
      <c r="J85" s="10"/>
    </row>
    <row r="86" spans="1:10">
      <c r="A86" t="s">
        <v>97</v>
      </c>
      <c r="B86" s="2"/>
      <c r="C86" s="35" t="s">
        <v>87</v>
      </c>
      <c r="E86" s="10">
        <v>0.2</v>
      </c>
      <c r="F86" s="10">
        <v>43.7</v>
      </c>
      <c r="G86" s="10">
        <v>105.45217036779071</v>
      </c>
      <c r="H86" s="10">
        <v>158.05807446415037</v>
      </c>
      <c r="I86" s="10">
        <v>169.31730406715377</v>
      </c>
      <c r="J86" s="10"/>
    </row>
    <row r="87" spans="1:10">
      <c r="A87" t="s">
        <v>48</v>
      </c>
      <c r="B87" s="2"/>
      <c r="C87" s="35" t="s">
        <v>87</v>
      </c>
      <c r="E87" s="10">
        <v>1.4</v>
      </c>
      <c r="F87" s="10">
        <v>62.5</v>
      </c>
      <c r="G87" s="10">
        <v>136.93503838809528</v>
      </c>
      <c r="H87" s="10">
        <v>222.83917056691786</v>
      </c>
      <c r="I87" s="10">
        <v>264.94077802648894</v>
      </c>
      <c r="J87" s="10"/>
    </row>
    <row r="88" spans="1:10" ht="14.5">
      <c r="A88" s="54" t="s">
        <v>49</v>
      </c>
      <c r="B88" s="2"/>
      <c r="C88" s="35"/>
      <c r="E88" s="24"/>
      <c r="F88" s="24"/>
      <c r="G88" s="24"/>
      <c r="H88" s="24"/>
      <c r="I88" s="24"/>
      <c r="J88" s="24"/>
    </row>
    <row r="90" spans="1:10" ht="15.5">
      <c r="A90" s="7" t="s">
        <v>98</v>
      </c>
      <c r="B90" s="7" t="s">
        <v>99</v>
      </c>
      <c r="C90" s="37"/>
      <c r="D90" s="8">
        <v>2018</v>
      </c>
      <c r="E90" s="8">
        <v>2025</v>
      </c>
      <c r="F90" s="8">
        <v>2030</v>
      </c>
      <c r="G90" s="8">
        <v>2035</v>
      </c>
      <c r="H90" s="8">
        <v>2040</v>
      </c>
      <c r="I90" s="8">
        <v>2045</v>
      </c>
      <c r="J90" s="8">
        <v>2050</v>
      </c>
    </row>
    <row r="91" spans="1:10">
      <c r="A91" s="9"/>
      <c r="B91" s="2"/>
      <c r="C91" s="14"/>
    </row>
    <row r="92" spans="1:10">
      <c r="A92" t="s">
        <v>100</v>
      </c>
      <c r="C92" t="s">
        <v>73</v>
      </c>
      <c r="D92" s="24"/>
      <c r="E92" s="24"/>
      <c r="F92" s="10">
        <v>0</v>
      </c>
      <c r="G92" s="10">
        <v>0</v>
      </c>
      <c r="H92" s="10">
        <v>0</v>
      </c>
      <c r="I92" s="10">
        <v>-7.4</v>
      </c>
      <c r="J92" s="10"/>
    </row>
    <row r="93" spans="1:10">
      <c r="A93" s="14" t="s">
        <v>101</v>
      </c>
      <c r="C93" t="s">
        <v>73</v>
      </c>
      <c r="D93" s="24"/>
      <c r="E93" s="24"/>
      <c r="F93" s="10">
        <v>-0.1</v>
      </c>
      <c r="G93" s="10">
        <v>-0.3</v>
      </c>
      <c r="H93" s="10">
        <v>-20</v>
      </c>
      <c r="I93" s="10">
        <v>-36</v>
      </c>
      <c r="J93" s="10"/>
    </row>
    <row r="94" spans="1:10">
      <c r="A94" s="14" t="s">
        <v>102</v>
      </c>
      <c r="C94" t="s">
        <v>73</v>
      </c>
      <c r="D94" s="24"/>
      <c r="E94" s="24"/>
      <c r="F94" s="10">
        <v>0</v>
      </c>
      <c r="G94" s="10">
        <v>0</v>
      </c>
      <c r="H94" s="10">
        <v>0</v>
      </c>
      <c r="I94" s="10">
        <v>-1.2093608571428567</v>
      </c>
      <c r="J94" s="10"/>
    </row>
    <row r="95" spans="1:10">
      <c r="A95" s="14" t="s">
        <v>103</v>
      </c>
      <c r="C95" t="s">
        <v>73</v>
      </c>
      <c r="D95" s="24"/>
      <c r="E95" s="24"/>
      <c r="F95" s="10">
        <v>0</v>
      </c>
      <c r="G95" s="10">
        <v>0</v>
      </c>
      <c r="H95" s="10">
        <v>-2</v>
      </c>
      <c r="I95" s="10">
        <v>-20</v>
      </c>
      <c r="J95" s="10"/>
    </row>
    <row r="96" spans="1:10">
      <c r="A96" t="s">
        <v>48</v>
      </c>
      <c r="C96" t="s">
        <v>73</v>
      </c>
      <c r="F96" s="10">
        <v>-0.1</v>
      </c>
      <c r="G96" s="10">
        <v>-0.3</v>
      </c>
      <c r="H96" s="10">
        <v>-22</v>
      </c>
      <c r="I96" s="10">
        <v>-64.60936085714286</v>
      </c>
      <c r="J96" s="10"/>
    </row>
    <row r="97" spans="1:10" ht="14.5">
      <c r="A97" s="54" t="s">
        <v>49</v>
      </c>
    </row>
    <row r="100" spans="1:10" ht="15.5">
      <c r="A100" s="7" t="s">
        <v>104</v>
      </c>
      <c r="B100" s="7" t="s">
        <v>82</v>
      </c>
      <c r="C100" s="37"/>
      <c r="D100" s="8"/>
      <c r="E100" s="8"/>
      <c r="F100" s="144">
        <v>2030</v>
      </c>
      <c r="G100" s="144"/>
      <c r="H100" s="8"/>
      <c r="I100" s="144">
        <v>2045</v>
      </c>
      <c r="J100" s="144"/>
    </row>
    <row r="101" spans="1:10">
      <c r="F101" s="117" t="s">
        <v>105</v>
      </c>
      <c r="G101" s="117" t="s">
        <v>32</v>
      </c>
      <c r="H101" s="117"/>
      <c r="I101" s="117" t="s">
        <v>105</v>
      </c>
      <c r="J101" s="117" t="s">
        <v>32</v>
      </c>
    </row>
    <row r="102" spans="1:10" ht="14.5">
      <c r="A102" s="35" t="s">
        <v>72</v>
      </c>
      <c r="C102" t="s">
        <v>87</v>
      </c>
      <c r="F102">
        <v>28</v>
      </c>
      <c r="G102">
        <v>0</v>
      </c>
      <c r="I102" s="119">
        <v>151.73892427927575</v>
      </c>
      <c r="J102" s="119">
        <v>0</v>
      </c>
    </row>
    <row r="103" spans="1:10" ht="14.5">
      <c r="A103" s="35" t="s">
        <v>55</v>
      </c>
      <c r="C103" t="s">
        <v>87</v>
      </c>
      <c r="F103">
        <v>30</v>
      </c>
      <c r="G103">
        <v>0</v>
      </c>
      <c r="I103" s="120">
        <v>74.199999999999989</v>
      </c>
      <c r="J103" s="119">
        <v>35.426000000000002</v>
      </c>
    </row>
    <row r="104" spans="1:10" ht="14.5">
      <c r="A104" s="35" t="s">
        <v>74</v>
      </c>
      <c r="C104" t="s">
        <v>87</v>
      </c>
      <c r="F104">
        <v>0</v>
      </c>
      <c r="G104">
        <v>0</v>
      </c>
      <c r="I104" s="119">
        <v>0</v>
      </c>
      <c r="J104" s="119">
        <v>0</v>
      </c>
    </row>
    <row r="105" spans="1:10" ht="14.5">
      <c r="A105" s="35" t="s">
        <v>56</v>
      </c>
      <c r="C105" t="s">
        <v>87</v>
      </c>
      <c r="F105">
        <v>4</v>
      </c>
      <c r="G105">
        <v>1</v>
      </c>
      <c r="I105" s="119">
        <v>39.001853747213183</v>
      </c>
      <c r="J105" s="119">
        <v>17.309142761544255</v>
      </c>
    </row>
    <row r="106" spans="1:10" ht="14.5">
      <c r="A106" s="35" t="s">
        <v>75</v>
      </c>
      <c r="C106" t="s">
        <v>87</v>
      </c>
      <c r="F106">
        <v>0</v>
      </c>
      <c r="G106">
        <v>0</v>
      </c>
      <c r="I106" s="119">
        <v>0</v>
      </c>
      <c r="J106" s="119">
        <v>1.7892243076195775</v>
      </c>
    </row>
    <row r="107" spans="1:10" ht="14.5">
      <c r="A107" s="35" t="s">
        <v>106</v>
      </c>
      <c r="C107" t="s">
        <v>87</v>
      </c>
      <c r="F107">
        <v>0</v>
      </c>
      <c r="G107">
        <v>0</v>
      </c>
      <c r="I107" s="119"/>
      <c r="J107" s="119">
        <v>102.99810394997009</v>
      </c>
    </row>
    <row r="108" spans="1:10" ht="14.5">
      <c r="A108" s="35" t="s">
        <v>107</v>
      </c>
      <c r="C108" t="s">
        <v>87</v>
      </c>
      <c r="F108" s="20">
        <v>63</v>
      </c>
      <c r="G108">
        <v>1</v>
      </c>
      <c r="I108" s="119">
        <v>264.94077802648894</v>
      </c>
      <c r="J108" s="119">
        <v>157.52247101913392</v>
      </c>
    </row>
    <row r="109" spans="1:10">
      <c r="A109" s="35" t="s">
        <v>108</v>
      </c>
      <c r="C109" t="s">
        <v>87</v>
      </c>
      <c r="F109" s="145">
        <v>64</v>
      </c>
      <c r="G109" s="145"/>
      <c r="I109" s="146">
        <f>SUM(I108+J108)</f>
        <v>422.46324904562289</v>
      </c>
      <c r="J109" s="145"/>
    </row>
    <row r="110" spans="1:10" ht="14.5">
      <c r="A110" s="54" t="s">
        <v>49</v>
      </c>
    </row>
  </sheetData>
  <mergeCells count="4">
    <mergeCell ref="F100:G100"/>
    <mergeCell ref="I100:J100"/>
    <mergeCell ref="F109:G109"/>
    <mergeCell ref="I109:J10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BCE4C-4EB6-439C-9D95-E5A9CB3AB4E3}">
  <sheetPr>
    <tabColor theme="1"/>
  </sheetPr>
  <dimension ref="A1:L132"/>
  <sheetViews>
    <sheetView zoomScale="80" zoomScaleNormal="80" workbookViewId="0"/>
  </sheetViews>
  <sheetFormatPr baseColWidth="10" defaultColWidth="11.33203125" defaultRowHeight="14"/>
  <cols>
    <col min="1" max="1" width="45.83203125" customWidth="1"/>
    <col min="2" max="2" width="19.58203125" customWidth="1"/>
    <col min="3" max="3" width="20.33203125" customWidth="1"/>
  </cols>
  <sheetData>
    <row r="1" spans="1:11" ht="25.5" customHeight="1">
      <c r="A1" s="12" t="s">
        <v>72</v>
      </c>
      <c r="B1" s="12"/>
    </row>
    <row r="2" spans="1:11" ht="14.5">
      <c r="A2" s="54"/>
    </row>
    <row r="4" spans="1:11" ht="15.5">
      <c r="A4" s="7" t="s">
        <v>109</v>
      </c>
      <c r="B4" s="7"/>
      <c r="C4" s="8"/>
      <c r="D4" s="8">
        <v>2015</v>
      </c>
      <c r="E4" s="8">
        <v>2020</v>
      </c>
      <c r="F4" s="8">
        <v>2025</v>
      </c>
      <c r="G4" s="8">
        <v>2030</v>
      </c>
      <c r="H4" s="8">
        <v>2035</v>
      </c>
      <c r="I4" s="8">
        <v>2040</v>
      </c>
      <c r="J4" s="8">
        <v>2045</v>
      </c>
      <c r="K4" s="8">
        <v>2050</v>
      </c>
    </row>
    <row r="5" spans="1:11">
      <c r="A5" s="38"/>
    </row>
    <row r="6" spans="1:11">
      <c r="A6" s="35" t="s">
        <v>110</v>
      </c>
    </row>
    <row r="7" spans="1:11">
      <c r="A7" s="38" t="s">
        <v>111</v>
      </c>
      <c r="C7" t="s">
        <v>112</v>
      </c>
      <c r="D7">
        <v>1750</v>
      </c>
      <c r="E7">
        <v>1782</v>
      </c>
      <c r="F7">
        <v>1922</v>
      </c>
      <c r="G7">
        <v>1932</v>
      </c>
      <c r="H7">
        <v>1984</v>
      </c>
      <c r="I7">
        <v>2050</v>
      </c>
      <c r="J7">
        <v>2150</v>
      </c>
      <c r="K7">
        <v>2200</v>
      </c>
    </row>
    <row r="8" spans="1:11">
      <c r="A8" s="38" t="s">
        <v>113</v>
      </c>
      <c r="C8" t="s">
        <v>112</v>
      </c>
      <c r="D8">
        <v>3500</v>
      </c>
      <c r="E8">
        <v>3500</v>
      </c>
      <c r="F8">
        <v>3650</v>
      </c>
      <c r="G8">
        <v>3800</v>
      </c>
      <c r="H8">
        <v>3800</v>
      </c>
      <c r="I8">
        <v>3800</v>
      </c>
      <c r="J8">
        <v>3725</v>
      </c>
      <c r="K8">
        <v>3650</v>
      </c>
    </row>
    <row r="9" spans="1:11">
      <c r="A9" s="38" t="s">
        <v>64</v>
      </c>
      <c r="C9" t="s">
        <v>112</v>
      </c>
      <c r="D9">
        <v>950</v>
      </c>
      <c r="E9">
        <v>955</v>
      </c>
      <c r="F9">
        <v>956</v>
      </c>
      <c r="G9">
        <v>957</v>
      </c>
      <c r="H9">
        <v>958</v>
      </c>
      <c r="I9">
        <v>958</v>
      </c>
      <c r="J9">
        <v>959</v>
      </c>
      <c r="K9">
        <v>960</v>
      </c>
    </row>
    <row r="10" spans="1:11">
      <c r="A10" s="38"/>
    </row>
    <row r="11" spans="1:11">
      <c r="A11" s="35" t="s">
        <v>114</v>
      </c>
    </row>
    <row r="12" spans="1:11">
      <c r="A12" s="38" t="s">
        <v>115</v>
      </c>
      <c r="C12" t="s">
        <v>116</v>
      </c>
      <c r="D12">
        <v>22</v>
      </c>
      <c r="E12">
        <v>20</v>
      </c>
      <c r="F12">
        <v>29</v>
      </c>
      <c r="G12">
        <v>36</v>
      </c>
      <c r="H12">
        <v>38</v>
      </c>
      <c r="I12">
        <v>40</v>
      </c>
      <c r="J12">
        <v>40</v>
      </c>
      <c r="K12">
        <v>40</v>
      </c>
    </row>
    <row r="13" spans="1:11" ht="15.75" customHeight="1">
      <c r="A13" s="38" t="s">
        <v>117</v>
      </c>
      <c r="C13" t="s">
        <v>116</v>
      </c>
      <c r="D13">
        <v>-24</v>
      </c>
      <c r="E13">
        <v>-18</v>
      </c>
      <c r="F13">
        <v>-25</v>
      </c>
      <c r="G13">
        <v>-33</v>
      </c>
      <c r="H13">
        <v>-36</v>
      </c>
      <c r="I13">
        <v>-40</v>
      </c>
      <c r="J13">
        <v>-40</v>
      </c>
      <c r="K13">
        <v>-40</v>
      </c>
    </row>
    <row r="14" spans="1:11" ht="15.75" customHeight="1">
      <c r="A14" s="54" t="s">
        <v>33</v>
      </c>
      <c r="D14" s="24"/>
      <c r="E14" s="24"/>
      <c r="F14" s="24"/>
      <c r="G14" s="24"/>
      <c r="H14" s="24"/>
      <c r="I14" s="24"/>
      <c r="J14" s="24"/>
      <c r="K14" s="24"/>
    </row>
    <row r="16" spans="1:11" ht="15.5">
      <c r="A16" s="7" t="s">
        <v>118</v>
      </c>
      <c r="B16" s="7"/>
      <c r="C16" s="8"/>
      <c r="D16" s="8">
        <v>2015</v>
      </c>
      <c r="E16" s="8">
        <v>2020</v>
      </c>
      <c r="F16" s="8">
        <v>2025</v>
      </c>
      <c r="G16" s="8">
        <v>2030</v>
      </c>
      <c r="H16" s="8">
        <v>2035</v>
      </c>
      <c r="I16" s="8">
        <v>2040</v>
      </c>
      <c r="J16" s="8">
        <v>2045</v>
      </c>
      <c r="K16" s="8">
        <v>2050</v>
      </c>
    </row>
    <row r="17" spans="1:11">
      <c r="A17" s="4" t="s">
        <v>18</v>
      </c>
      <c r="B17" s="4"/>
      <c r="C17" s="14"/>
    </row>
    <row r="18" spans="1:11">
      <c r="A18" s="38" t="s">
        <v>119</v>
      </c>
      <c r="B18" s="3"/>
      <c r="C18" s="35" t="s">
        <v>120</v>
      </c>
      <c r="D18">
        <v>1500</v>
      </c>
      <c r="E18" s="20" t="s">
        <v>121</v>
      </c>
      <c r="F18" s="20" t="s">
        <v>121</v>
      </c>
      <c r="G18" s="20" t="s">
        <v>121</v>
      </c>
      <c r="H18" s="20" t="s">
        <v>121</v>
      </c>
      <c r="I18" s="20" t="s">
        <v>121</v>
      </c>
      <c r="J18" s="20" t="s">
        <v>121</v>
      </c>
      <c r="K18" s="20" t="s">
        <v>121</v>
      </c>
    </row>
    <row r="19" spans="1:11">
      <c r="A19" s="38" t="s">
        <v>122</v>
      </c>
      <c r="B19" s="3"/>
      <c r="C19" s="35" t="s">
        <v>123</v>
      </c>
      <c r="E19" s="20" t="s">
        <v>121</v>
      </c>
      <c r="F19" s="20" t="s">
        <v>121</v>
      </c>
      <c r="G19" s="20" t="s">
        <v>121</v>
      </c>
      <c r="H19" s="20" t="s">
        <v>121</v>
      </c>
      <c r="I19" s="20" t="s">
        <v>121</v>
      </c>
      <c r="J19" s="20" t="s">
        <v>121</v>
      </c>
      <c r="K19" s="20" t="s">
        <v>121</v>
      </c>
    </row>
    <row r="20" spans="1:11">
      <c r="A20" s="38" t="s">
        <v>124</v>
      </c>
      <c r="B20" s="3"/>
      <c r="C20" s="35" t="s">
        <v>125</v>
      </c>
      <c r="E20" s="20" t="s">
        <v>121</v>
      </c>
      <c r="F20" s="20" t="s">
        <v>121</v>
      </c>
      <c r="G20" s="20" t="s">
        <v>121</v>
      </c>
      <c r="H20" s="20" t="s">
        <v>121</v>
      </c>
      <c r="I20" s="20" t="s">
        <v>121</v>
      </c>
      <c r="J20" s="20" t="s">
        <v>121</v>
      </c>
      <c r="K20" s="20" t="s">
        <v>121</v>
      </c>
    </row>
    <row r="21" spans="1:11">
      <c r="A21" s="5" t="s">
        <v>19</v>
      </c>
      <c r="B21" s="5"/>
      <c r="C21" s="14"/>
      <c r="E21" s="20"/>
      <c r="F21" s="20"/>
      <c r="G21" s="20"/>
      <c r="H21" s="20"/>
      <c r="I21" s="20"/>
      <c r="J21" s="20"/>
      <c r="K21" s="20"/>
    </row>
    <row r="22" spans="1:11">
      <c r="A22" s="38" t="s">
        <v>119</v>
      </c>
      <c r="B22" s="3"/>
      <c r="C22" s="35" t="s">
        <v>120</v>
      </c>
      <c r="D22">
        <v>1800</v>
      </c>
      <c r="E22" s="20" t="s">
        <v>121</v>
      </c>
      <c r="F22" s="20" t="s">
        <v>121</v>
      </c>
      <c r="G22" s="20" t="s">
        <v>121</v>
      </c>
      <c r="H22" s="20" t="s">
        <v>121</v>
      </c>
      <c r="I22" s="20" t="s">
        <v>121</v>
      </c>
      <c r="J22" s="20" t="s">
        <v>121</v>
      </c>
      <c r="K22" s="20" t="s">
        <v>121</v>
      </c>
    </row>
    <row r="23" spans="1:11">
      <c r="A23" s="38" t="s">
        <v>122</v>
      </c>
      <c r="B23" s="3"/>
      <c r="C23" s="35" t="s">
        <v>123</v>
      </c>
      <c r="E23" s="20" t="s">
        <v>121</v>
      </c>
      <c r="F23" s="20" t="s">
        <v>121</v>
      </c>
      <c r="G23" s="20" t="s">
        <v>121</v>
      </c>
      <c r="H23" s="20" t="s">
        <v>121</v>
      </c>
      <c r="I23" s="20" t="s">
        <v>121</v>
      </c>
      <c r="J23" s="20" t="s">
        <v>121</v>
      </c>
      <c r="K23" s="20" t="s">
        <v>121</v>
      </c>
    </row>
    <row r="24" spans="1:11">
      <c r="A24" s="38" t="s">
        <v>124</v>
      </c>
      <c r="B24" s="3"/>
      <c r="C24" s="35" t="s">
        <v>125</v>
      </c>
    </row>
    <row r="25" spans="1:11">
      <c r="A25" s="4" t="s">
        <v>126</v>
      </c>
      <c r="B25" s="4"/>
      <c r="C25" s="14"/>
    </row>
    <row r="26" spans="1:11">
      <c r="A26" s="38" t="s">
        <v>119</v>
      </c>
      <c r="B26" s="3"/>
      <c r="C26" s="35" t="s">
        <v>120</v>
      </c>
      <c r="D26">
        <v>550</v>
      </c>
      <c r="E26">
        <v>550</v>
      </c>
      <c r="F26">
        <v>550</v>
      </c>
      <c r="G26">
        <v>550</v>
      </c>
      <c r="H26">
        <v>550</v>
      </c>
      <c r="I26">
        <v>550</v>
      </c>
      <c r="J26">
        <v>550</v>
      </c>
      <c r="K26">
        <v>550</v>
      </c>
    </row>
    <row r="27" spans="1:11">
      <c r="A27" s="38" t="s">
        <v>122</v>
      </c>
      <c r="B27" s="3"/>
      <c r="C27" s="35" t="s">
        <v>123</v>
      </c>
      <c r="D27">
        <v>15</v>
      </c>
      <c r="E27">
        <v>15</v>
      </c>
      <c r="F27">
        <v>15</v>
      </c>
      <c r="G27">
        <v>15</v>
      </c>
      <c r="H27">
        <v>15</v>
      </c>
      <c r="I27">
        <v>15</v>
      </c>
      <c r="J27">
        <v>15</v>
      </c>
      <c r="K27">
        <v>15</v>
      </c>
    </row>
    <row r="28" spans="1:11">
      <c r="A28" s="38" t="s">
        <v>124</v>
      </c>
      <c r="B28" s="3"/>
      <c r="C28" s="35" t="s">
        <v>125</v>
      </c>
      <c r="D28">
        <v>40</v>
      </c>
      <c r="E28">
        <v>40</v>
      </c>
      <c r="F28">
        <v>40</v>
      </c>
      <c r="G28">
        <v>40</v>
      </c>
      <c r="H28">
        <v>40</v>
      </c>
      <c r="I28">
        <v>40</v>
      </c>
      <c r="J28">
        <v>40</v>
      </c>
      <c r="K28">
        <v>40</v>
      </c>
    </row>
    <row r="29" spans="1:11">
      <c r="A29" s="4" t="s">
        <v>127</v>
      </c>
      <c r="B29" s="4"/>
      <c r="C29" s="14"/>
    </row>
    <row r="30" spans="1:11">
      <c r="A30" s="38" t="s">
        <v>119</v>
      </c>
      <c r="B30" s="3"/>
      <c r="C30" s="35" t="s">
        <v>120</v>
      </c>
      <c r="D30">
        <v>1000</v>
      </c>
      <c r="E30">
        <v>1000</v>
      </c>
      <c r="F30">
        <v>1000</v>
      </c>
      <c r="G30">
        <v>1000</v>
      </c>
      <c r="H30">
        <v>1000</v>
      </c>
      <c r="I30">
        <v>1000</v>
      </c>
      <c r="J30">
        <v>1000</v>
      </c>
      <c r="K30">
        <v>1000</v>
      </c>
    </row>
    <row r="31" spans="1:11">
      <c r="A31" s="38" t="s">
        <v>122</v>
      </c>
      <c r="B31" s="3"/>
      <c r="C31" s="35" t="s">
        <v>123</v>
      </c>
      <c r="D31">
        <v>20</v>
      </c>
      <c r="E31">
        <v>20</v>
      </c>
      <c r="F31">
        <v>20</v>
      </c>
      <c r="G31">
        <v>20</v>
      </c>
      <c r="H31">
        <v>20</v>
      </c>
      <c r="I31">
        <v>20</v>
      </c>
      <c r="J31">
        <v>20</v>
      </c>
      <c r="K31">
        <v>20</v>
      </c>
    </row>
    <row r="32" spans="1:11">
      <c r="A32" s="38" t="s">
        <v>124</v>
      </c>
      <c r="B32" s="3"/>
      <c r="C32" s="35" t="s">
        <v>125</v>
      </c>
      <c r="D32">
        <v>40</v>
      </c>
      <c r="E32">
        <v>40</v>
      </c>
      <c r="F32">
        <v>40</v>
      </c>
      <c r="G32">
        <v>40</v>
      </c>
      <c r="H32">
        <v>40</v>
      </c>
      <c r="I32">
        <v>40</v>
      </c>
      <c r="J32">
        <v>40</v>
      </c>
      <c r="K32">
        <v>40</v>
      </c>
    </row>
    <row r="33" spans="1:11">
      <c r="A33" s="4" t="s">
        <v>128</v>
      </c>
      <c r="B33" s="4"/>
      <c r="C33" s="14"/>
    </row>
    <row r="34" spans="1:11">
      <c r="A34" s="38" t="s">
        <v>119</v>
      </c>
      <c r="B34" s="3"/>
      <c r="C34" s="35" t="s">
        <v>120</v>
      </c>
      <c r="D34">
        <v>1000</v>
      </c>
      <c r="E34">
        <v>1000</v>
      </c>
      <c r="F34">
        <v>1000</v>
      </c>
      <c r="G34">
        <v>1000</v>
      </c>
      <c r="H34">
        <v>1000</v>
      </c>
      <c r="I34">
        <v>1000</v>
      </c>
      <c r="J34">
        <v>1000</v>
      </c>
      <c r="K34">
        <v>1000</v>
      </c>
    </row>
    <row r="35" spans="1:11">
      <c r="A35" s="38" t="s">
        <v>122</v>
      </c>
      <c r="B35" s="3"/>
      <c r="C35" s="35" t="s">
        <v>123</v>
      </c>
      <c r="D35">
        <v>25</v>
      </c>
      <c r="E35">
        <v>25</v>
      </c>
      <c r="F35">
        <v>25</v>
      </c>
      <c r="G35">
        <v>25</v>
      </c>
      <c r="H35">
        <v>25</v>
      </c>
      <c r="I35">
        <v>25</v>
      </c>
      <c r="J35">
        <v>25</v>
      </c>
      <c r="K35">
        <v>25</v>
      </c>
    </row>
    <row r="36" spans="1:11">
      <c r="A36" s="38" t="s">
        <v>124</v>
      </c>
      <c r="B36" s="3"/>
      <c r="C36" s="35" t="s">
        <v>125</v>
      </c>
      <c r="D36">
        <v>40</v>
      </c>
      <c r="E36">
        <v>40</v>
      </c>
      <c r="F36">
        <v>40</v>
      </c>
      <c r="G36">
        <v>40</v>
      </c>
      <c r="H36">
        <v>40</v>
      </c>
      <c r="I36">
        <v>40</v>
      </c>
      <c r="J36">
        <v>40</v>
      </c>
      <c r="K36">
        <v>40</v>
      </c>
    </row>
    <row r="37" spans="1:11">
      <c r="A37" s="4" t="s">
        <v>129</v>
      </c>
      <c r="B37" s="4"/>
      <c r="C37" s="14"/>
    </row>
    <row r="38" spans="1:11">
      <c r="A38" s="38" t="s">
        <v>119</v>
      </c>
      <c r="B38" s="3"/>
      <c r="C38" s="35" t="s">
        <v>120</v>
      </c>
      <c r="D38" s="20" t="s">
        <v>121</v>
      </c>
      <c r="E38" s="20" t="s">
        <v>121</v>
      </c>
      <c r="F38">
        <v>830</v>
      </c>
      <c r="G38">
        <v>770</v>
      </c>
      <c r="H38">
        <v>720</v>
      </c>
      <c r="I38">
        <v>690</v>
      </c>
      <c r="J38">
        <v>690</v>
      </c>
      <c r="K38">
        <v>690</v>
      </c>
    </row>
    <row r="39" spans="1:11">
      <c r="A39" s="38" t="s">
        <v>122</v>
      </c>
      <c r="B39" s="3"/>
      <c r="C39" s="35" t="s">
        <v>123</v>
      </c>
      <c r="D39" s="20" t="s">
        <v>121</v>
      </c>
      <c r="E39" s="20" t="s">
        <v>121</v>
      </c>
      <c r="F39">
        <v>21</v>
      </c>
      <c r="G39">
        <v>20</v>
      </c>
      <c r="H39">
        <v>19</v>
      </c>
      <c r="I39">
        <v>18</v>
      </c>
      <c r="J39">
        <v>18</v>
      </c>
      <c r="K39">
        <v>18</v>
      </c>
    </row>
    <row r="40" spans="1:11">
      <c r="A40" s="38" t="s">
        <v>124</v>
      </c>
      <c r="B40" s="3"/>
      <c r="C40" s="35" t="s">
        <v>125</v>
      </c>
      <c r="D40" s="20" t="s">
        <v>121</v>
      </c>
      <c r="E40" s="20" t="s">
        <v>121</v>
      </c>
      <c r="F40">
        <v>40</v>
      </c>
      <c r="G40">
        <v>40</v>
      </c>
      <c r="H40">
        <v>40</v>
      </c>
      <c r="I40">
        <v>40</v>
      </c>
      <c r="J40">
        <v>40</v>
      </c>
      <c r="K40">
        <v>40</v>
      </c>
    </row>
    <row r="41" spans="1:11">
      <c r="A41" s="4" t="s">
        <v>130</v>
      </c>
      <c r="B41" s="4"/>
      <c r="C41" s="14"/>
      <c r="D41" s="20"/>
      <c r="E41" s="20"/>
      <c r="F41" s="20"/>
      <c r="G41" s="20"/>
      <c r="H41" s="20"/>
      <c r="I41" s="20"/>
      <c r="J41" s="20"/>
      <c r="K41" s="20"/>
    </row>
    <row r="42" spans="1:11">
      <c r="A42" s="38" t="s">
        <v>119</v>
      </c>
      <c r="B42" s="3"/>
      <c r="C42" s="35" t="s">
        <v>120</v>
      </c>
      <c r="D42" s="20" t="s">
        <v>121</v>
      </c>
      <c r="E42" s="20" t="s">
        <v>121</v>
      </c>
      <c r="F42">
        <v>1200</v>
      </c>
      <c r="G42">
        <v>1150</v>
      </c>
      <c r="H42">
        <v>1120</v>
      </c>
      <c r="I42">
        <v>1100</v>
      </c>
      <c r="J42">
        <v>1100</v>
      </c>
      <c r="K42">
        <v>1100</v>
      </c>
    </row>
    <row r="43" spans="1:11">
      <c r="A43" s="38" t="s">
        <v>122</v>
      </c>
      <c r="B43" s="3"/>
      <c r="C43" s="35" t="s">
        <v>123</v>
      </c>
      <c r="D43" s="20" t="s">
        <v>121</v>
      </c>
      <c r="E43" s="20" t="s">
        <v>121</v>
      </c>
      <c r="F43">
        <v>30</v>
      </c>
      <c r="G43">
        <v>30</v>
      </c>
      <c r="H43">
        <v>30</v>
      </c>
      <c r="I43">
        <v>30</v>
      </c>
      <c r="J43">
        <v>30</v>
      </c>
      <c r="K43">
        <v>30</v>
      </c>
    </row>
    <row r="44" spans="1:11">
      <c r="A44" s="38" t="s">
        <v>124</v>
      </c>
      <c r="B44" s="3"/>
      <c r="C44" s="35" t="s">
        <v>125</v>
      </c>
      <c r="D44" s="20" t="s">
        <v>121</v>
      </c>
      <c r="E44" s="20" t="s">
        <v>121</v>
      </c>
      <c r="F44">
        <v>40</v>
      </c>
      <c r="G44">
        <v>40</v>
      </c>
      <c r="H44">
        <v>40</v>
      </c>
      <c r="I44">
        <v>40</v>
      </c>
      <c r="J44">
        <v>40</v>
      </c>
      <c r="K44">
        <v>40</v>
      </c>
    </row>
    <row r="45" spans="1:11">
      <c r="A45" s="4" t="s">
        <v>131</v>
      </c>
      <c r="B45" s="4"/>
      <c r="C45" s="14"/>
      <c r="D45" s="20"/>
      <c r="E45" s="20"/>
      <c r="F45" s="20"/>
      <c r="G45" s="20"/>
      <c r="H45" s="20"/>
      <c r="I45" s="20"/>
      <c r="J45" s="20"/>
      <c r="K45" s="20"/>
    </row>
    <row r="46" spans="1:11">
      <c r="A46" s="38" t="s">
        <v>119</v>
      </c>
      <c r="B46" s="3"/>
      <c r="C46" s="35" t="s">
        <v>120</v>
      </c>
      <c r="D46" s="20" t="s">
        <v>121</v>
      </c>
      <c r="E46" s="20" t="s">
        <v>121</v>
      </c>
      <c r="F46">
        <v>1200</v>
      </c>
      <c r="G46">
        <v>1150</v>
      </c>
      <c r="H46">
        <v>1120</v>
      </c>
      <c r="I46">
        <v>1100</v>
      </c>
      <c r="J46">
        <v>1100</v>
      </c>
      <c r="K46">
        <v>1100</v>
      </c>
    </row>
    <row r="47" spans="1:11">
      <c r="A47" s="38" t="s">
        <v>122</v>
      </c>
      <c r="B47" s="3"/>
      <c r="C47" s="35" t="s">
        <v>123</v>
      </c>
      <c r="D47" s="20" t="s">
        <v>121</v>
      </c>
      <c r="E47" s="20" t="s">
        <v>121</v>
      </c>
      <c r="F47">
        <v>28</v>
      </c>
      <c r="G47">
        <v>26</v>
      </c>
      <c r="H47">
        <v>25</v>
      </c>
      <c r="I47">
        <v>24</v>
      </c>
      <c r="J47">
        <v>24</v>
      </c>
      <c r="K47">
        <v>24</v>
      </c>
    </row>
    <row r="48" spans="1:11">
      <c r="A48" s="38" t="s">
        <v>124</v>
      </c>
      <c r="B48" s="3"/>
      <c r="C48" s="35" t="s">
        <v>125</v>
      </c>
      <c r="D48" s="20" t="s">
        <v>121</v>
      </c>
      <c r="E48" s="20" t="s">
        <v>121</v>
      </c>
      <c r="F48">
        <v>40</v>
      </c>
      <c r="G48">
        <v>40</v>
      </c>
      <c r="H48">
        <v>40</v>
      </c>
      <c r="I48">
        <v>40</v>
      </c>
      <c r="J48">
        <v>40</v>
      </c>
      <c r="K48">
        <v>40</v>
      </c>
    </row>
    <row r="49" spans="1:11">
      <c r="F49" s="24"/>
      <c r="G49" s="24"/>
      <c r="H49" s="24"/>
      <c r="I49" s="24"/>
      <c r="J49" s="24"/>
      <c r="K49" s="24"/>
    </row>
    <row r="50" spans="1:11">
      <c r="A50" s="5" t="s">
        <v>132</v>
      </c>
      <c r="B50" s="5"/>
      <c r="C50" s="14"/>
    </row>
    <row r="51" spans="1:11">
      <c r="A51" s="38" t="s">
        <v>119</v>
      </c>
      <c r="B51" s="3"/>
      <c r="C51" s="35" t="s">
        <v>120</v>
      </c>
      <c r="D51" s="20" t="s">
        <v>121</v>
      </c>
      <c r="E51">
        <v>1200</v>
      </c>
      <c r="F51">
        <v>1150</v>
      </c>
      <c r="G51">
        <v>1100</v>
      </c>
      <c r="H51">
        <v>1075</v>
      </c>
      <c r="I51">
        <v>1050</v>
      </c>
      <c r="J51">
        <v>1025</v>
      </c>
      <c r="K51">
        <v>1000</v>
      </c>
    </row>
    <row r="52" spans="1:11">
      <c r="A52" s="38" t="s">
        <v>122</v>
      </c>
      <c r="B52" s="3"/>
      <c r="C52" s="35" t="s">
        <v>123</v>
      </c>
      <c r="D52" s="20" t="s">
        <v>121</v>
      </c>
      <c r="E52">
        <v>28</v>
      </c>
      <c r="F52">
        <v>27</v>
      </c>
      <c r="G52">
        <v>27</v>
      </c>
      <c r="H52">
        <v>26</v>
      </c>
      <c r="I52">
        <v>25</v>
      </c>
      <c r="J52">
        <v>24</v>
      </c>
      <c r="K52">
        <v>24</v>
      </c>
    </row>
    <row r="53" spans="1:11">
      <c r="A53" s="38" t="s">
        <v>124</v>
      </c>
      <c r="B53" s="3"/>
      <c r="C53" s="35" t="s">
        <v>125</v>
      </c>
      <c r="D53" s="20" t="s">
        <v>121</v>
      </c>
      <c r="E53">
        <v>25</v>
      </c>
      <c r="F53">
        <v>25</v>
      </c>
      <c r="G53">
        <v>25</v>
      </c>
      <c r="H53">
        <v>25</v>
      </c>
      <c r="I53">
        <v>25</v>
      </c>
      <c r="J53">
        <v>25</v>
      </c>
      <c r="K53">
        <v>25</v>
      </c>
    </row>
    <row r="54" spans="1:11">
      <c r="A54" s="5" t="s">
        <v>133</v>
      </c>
      <c r="B54" s="5"/>
      <c r="C54" s="14"/>
    </row>
    <row r="55" spans="1:11">
      <c r="A55" s="38" t="s">
        <v>119</v>
      </c>
      <c r="B55" s="3"/>
      <c r="C55" s="35" t="s">
        <v>120</v>
      </c>
      <c r="D55" s="20" t="s">
        <v>121</v>
      </c>
      <c r="E55">
        <v>2440</v>
      </c>
      <c r="F55">
        <v>2200</v>
      </c>
      <c r="G55">
        <v>2000</v>
      </c>
      <c r="H55">
        <v>1950</v>
      </c>
      <c r="I55">
        <v>1900</v>
      </c>
      <c r="J55">
        <v>1850</v>
      </c>
      <c r="K55">
        <v>1800</v>
      </c>
    </row>
    <row r="56" spans="1:11">
      <c r="A56" s="38" t="s">
        <v>122</v>
      </c>
      <c r="B56" s="3"/>
      <c r="C56" s="35" t="s">
        <v>123</v>
      </c>
      <c r="D56" s="20" t="s">
        <v>121</v>
      </c>
      <c r="E56">
        <v>80</v>
      </c>
      <c r="F56">
        <v>77</v>
      </c>
      <c r="G56">
        <v>75</v>
      </c>
      <c r="H56">
        <v>70</v>
      </c>
      <c r="I56">
        <v>65</v>
      </c>
      <c r="J56">
        <v>63</v>
      </c>
      <c r="K56">
        <v>60</v>
      </c>
    </row>
    <row r="57" spans="1:11">
      <c r="A57" s="38" t="s">
        <v>124</v>
      </c>
      <c r="B57" s="3"/>
      <c r="C57" s="35" t="s">
        <v>125</v>
      </c>
      <c r="D57" s="20" t="s">
        <v>121</v>
      </c>
      <c r="E57">
        <v>25</v>
      </c>
      <c r="F57">
        <v>25</v>
      </c>
      <c r="G57">
        <v>25</v>
      </c>
      <c r="H57">
        <v>25</v>
      </c>
      <c r="I57">
        <v>25</v>
      </c>
      <c r="J57">
        <v>25</v>
      </c>
      <c r="K57">
        <v>25</v>
      </c>
    </row>
    <row r="58" spans="1:11">
      <c r="A58" s="5" t="s">
        <v>134</v>
      </c>
      <c r="B58" s="5"/>
      <c r="C58" s="14"/>
    </row>
    <row r="59" spans="1:11">
      <c r="A59" s="38" t="s">
        <v>119</v>
      </c>
      <c r="B59" s="3"/>
      <c r="C59" s="35" t="s">
        <v>120</v>
      </c>
      <c r="D59" s="20" t="s">
        <v>121</v>
      </c>
      <c r="E59">
        <v>600</v>
      </c>
      <c r="F59">
        <v>500</v>
      </c>
      <c r="G59">
        <v>400</v>
      </c>
      <c r="H59">
        <v>375</v>
      </c>
      <c r="I59">
        <v>350</v>
      </c>
      <c r="J59">
        <v>325</v>
      </c>
      <c r="K59">
        <v>300</v>
      </c>
    </row>
    <row r="60" spans="1:11">
      <c r="A60" s="38" t="s">
        <v>122</v>
      </c>
      <c r="B60" s="3"/>
      <c r="C60" s="35" t="s">
        <v>123</v>
      </c>
      <c r="D60" s="20" t="s">
        <v>121</v>
      </c>
      <c r="E60">
        <v>12</v>
      </c>
      <c r="F60">
        <v>12</v>
      </c>
      <c r="G60">
        <v>12</v>
      </c>
      <c r="H60">
        <v>12</v>
      </c>
      <c r="I60">
        <v>12</v>
      </c>
      <c r="J60">
        <v>12</v>
      </c>
      <c r="K60">
        <v>12</v>
      </c>
    </row>
    <row r="61" spans="1:11">
      <c r="A61" s="38" t="s">
        <v>124</v>
      </c>
      <c r="B61" s="3"/>
      <c r="C61" s="35" t="s">
        <v>125</v>
      </c>
      <c r="D61" s="20" t="s">
        <v>121</v>
      </c>
      <c r="E61">
        <v>25</v>
      </c>
      <c r="F61">
        <v>25</v>
      </c>
      <c r="G61">
        <v>25</v>
      </c>
      <c r="H61">
        <v>25</v>
      </c>
      <c r="I61">
        <v>25</v>
      </c>
      <c r="J61">
        <v>25</v>
      </c>
      <c r="K61">
        <v>25</v>
      </c>
    </row>
    <row r="62" spans="1:11">
      <c r="A62" s="5" t="s">
        <v>135</v>
      </c>
      <c r="B62" s="5"/>
      <c r="C62" s="14"/>
    </row>
    <row r="63" spans="1:11">
      <c r="A63" s="38" t="s">
        <v>119</v>
      </c>
      <c r="B63" s="3"/>
      <c r="C63" s="35" t="s">
        <v>120</v>
      </c>
      <c r="D63" s="20" t="s">
        <v>121</v>
      </c>
      <c r="E63">
        <v>1050</v>
      </c>
      <c r="F63">
        <v>900</v>
      </c>
      <c r="G63">
        <v>750</v>
      </c>
      <c r="H63">
        <v>700</v>
      </c>
      <c r="I63">
        <v>650</v>
      </c>
      <c r="J63">
        <v>600</v>
      </c>
      <c r="K63">
        <v>550</v>
      </c>
    </row>
    <row r="64" spans="1:11">
      <c r="A64" s="38" t="s">
        <v>122</v>
      </c>
      <c r="B64" s="3"/>
      <c r="C64" s="35" t="s">
        <v>123</v>
      </c>
      <c r="D64" s="20" t="s">
        <v>121</v>
      </c>
      <c r="E64">
        <v>12</v>
      </c>
      <c r="F64">
        <v>12</v>
      </c>
      <c r="G64">
        <v>12</v>
      </c>
      <c r="H64">
        <v>12</v>
      </c>
      <c r="I64">
        <v>12</v>
      </c>
      <c r="J64">
        <v>12</v>
      </c>
      <c r="K64">
        <v>12</v>
      </c>
    </row>
    <row r="65" spans="1:12">
      <c r="A65" s="38" t="s">
        <v>124</v>
      </c>
      <c r="B65" s="3"/>
      <c r="C65" s="35" t="s">
        <v>125</v>
      </c>
      <c r="D65" s="20" t="s">
        <v>121</v>
      </c>
      <c r="E65">
        <v>25</v>
      </c>
      <c r="F65">
        <v>25</v>
      </c>
      <c r="G65">
        <v>25</v>
      </c>
      <c r="H65">
        <v>25</v>
      </c>
      <c r="I65">
        <v>25</v>
      </c>
      <c r="J65">
        <v>25</v>
      </c>
      <c r="K65">
        <v>25</v>
      </c>
    </row>
    <row r="66" spans="1:12">
      <c r="A66" s="38"/>
      <c r="B66" s="3"/>
      <c r="C66" s="35"/>
      <c r="D66" s="20"/>
    </row>
    <row r="67" spans="1:12">
      <c r="A67" s="4" t="s">
        <v>136</v>
      </c>
      <c r="B67" s="3"/>
      <c r="C67" s="35"/>
    </row>
    <row r="68" spans="1:12">
      <c r="A68" s="38" t="s">
        <v>119</v>
      </c>
      <c r="B68" s="3"/>
      <c r="C68" s="35" t="s">
        <v>137</v>
      </c>
      <c r="E68">
        <v>350</v>
      </c>
      <c r="F68">
        <v>275</v>
      </c>
      <c r="G68">
        <v>225</v>
      </c>
      <c r="H68">
        <v>175</v>
      </c>
      <c r="I68">
        <v>125</v>
      </c>
      <c r="J68">
        <v>100</v>
      </c>
      <c r="K68">
        <v>80</v>
      </c>
    </row>
    <row r="69" spans="1:12">
      <c r="A69" s="38" t="s">
        <v>122</v>
      </c>
      <c r="B69" s="3"/>
      <c r="C69" s="35" t="s">
        <v>123</v>
      </c>
      <c r="E69">
        <v>4</v>
      </c>
      <c r="F69">
        <v>4</v>
      </c>
      <c r="G69">
        <v>4</v>
      </c>
      <c r="H69">
        <v>4</v>
      </c>
      <c r="I69">
        <v>4</v>
      </c>
      <c r="J69">
        <v>4</v>
      </c>
      <c r="K69">
        <v>4</v>
      </c>
    </row>
    <row r="70" spans="1:12">
      <c r="A70" s="38" t="s">
        <v>124</v>
      </c>
      <c r="B70" s="3"/>
      <c r="C70" s="35" t="s">
        <v>125</v>
      </c>
      <c r="E70">
        <v>15</v>
      </c>
      <c r="F70">
        <v>15</v>
      </c>
      <c r="G70">
        <v>15</v>
      </c>
      <c r="H70">
        <v>15</v>
      </c>
      <c r="I70">
        <v>20</v>
      </c>
      <c r="J70">
        <v>20</v>
      </c>
      <c r="K70">
        <v>20</v>
      </c>
    </row>
    <row r="71" spans="1:12">
      <c r="A71" s="35"/>
      <c r="B71" s="3"/>
      <c r="C71" s="35"/>
    </row>
    <row r="72" spans="1:12">
      <c r="A72" s="4" t="s">
        <v>138</v>
      </c>
      <c r="B72" s="4"/>
      <c r="C72" s="35"/>
    </row>
    <row r="73" spans="1:12">
      <c r="A73" s="38" t="s">
        <v>119</v>
      </c>
      <c r="B73" s="3"/>
      <c r="C73" s="35" t="s">
        <v>120</v>
      </c>
      <c r="E73">
        <v>800</v>
      </c>
      <c r="G73">
        <v>500</v>
      </c>
      <c r="I73">
        <v>440</v>
      </c>
      <c r="K73">
        <v>400</v>
      </c>
    </row>
    <row r="74" spans="1:12">
      <c r="A74" s="38" t="s">
        <v>122</v>
      </c>
      <c r="B74" s="3"/>
      <c r="C74" s="35" t="s">
        <v>123</v>
      </c>
      <c r="E74" s="33">
        <v>0.04</v>
      </c>
      <c r="G74" s="33">
        <v>0.04</v>
      </c>
      <c r="I74" s="33">
        <v>0.04</v>
      </c>
      <c r="K74" s="33">
        <v>0.04</v>
      </c>
    </row>
    <row r="75" spans="1:12">
      <c r="A75" s="38" t="s">
        <v>124</v>
      </c>
      <c r="B75" s="3"/>
      <c r="C75" s="35" t="s">
        <v>125</v>
      </c>
      <c r="E75">
        <v>25</v>
      </c>
      <c r="G75">
        <v>25</v>
      </c>
      <c r="I75">
        <v>25</v>
      </c>
      <c r="K75">
        <v>25</v>
      </c>
      <c r="L75" t="s">
        <v>139</v>
      </c>
    </row>
    <row r="76" spans="1:12">
      <c r="A76" s="38" t="s">
        <v>140</v>
      </c>
      <c r="B76" s="3"/>
      <c r="C76" s="35" t="s">
        <v>141</v>
      </c>
      <c r="E76">
        <v>2200</v>
      </c>
      <c r="G76">
        <v>2200</v>
      </c>
      <c r="I76">
        <v>2200</v>
      </c>
      <c r="K76">
        <v>2200</v>
      </c>
      <c r="L76" t="s">
        <v>142</v>
      </c>
    </row>
    <row r="77" spans="1:12">
      <c r="A77" s="38" t="s">
        <v>143</v>
      </c>
      <c r="B77" s="3"/>
      <c r="C77" s="35" t="s">
        <v>141</v>
      </c>
      <c r="E77">
        <v>5000</v>
      </c>
      <c r="G77">
        <v>5000</v>
      </c>
      <c r="I77">
        <v>5000</v>
      </c>
      <c r="K77">
        <v>5000</v>
      </c>
      <c r="L77" t="s">
        <v>142</v>
      </c>
    </row>
    <row r="78" spans="1:12">
      <c r="A78" s="5" t="s">
        <v>144</v>
      </c>
      <c r="B78" s="5"/>
      <c r="C78" s="14"/>
    </row>
    <row r="79" spans="1:12">
      <c r="A79" s="38" t="s">
        <v>119</v>
      </c>
      <c r="B79" s="3"/>
      <c r="C79" s="35" t="s">
        <v>120</v>
      </c>
      <c r="E79">
        <v>665</v>
      </c>
      <c r="G79">
        <v>562</v>
      </c>
      <c r="I79">
        <v>519</v>
      </c>
      <c r="K79">
        <v>481</v>
      </c>
    </row>
    <row r="80" spans="1:12">
      <c r="A80" s="38" t="s">
        <v>122</v>
      </c>
      <c r="B80" s="3"/>
      <c r="C80" s="35" t="s">
        <v>123</v>
      </c>
      <c r="E80" s="36">
        <v>3.5000000000000003E-2</v>
      </c>
      <c r="G80" s="36">
        <v>3.5000000000000003E-2</v>
      </c>
      <c r="I80" s="36">
        <v>3.5000000000000003E-2</v>
      </c>
      <c r="K80" s="36">
        <v>3.5000000000000003E-2</v>
      </c>
    </row>
    <row r="81" spans="1:11">
      <c r="A81" s="38" t="s">
        <v>124</v>
      </c>
      <c r="B81" s="3"/>
      <c r="C81" s="35" t="s">
        <v>125</v>
      </c>
      <c r="E81">
        <v>30</v>
      </c>
      <c r="G81">
        <v>30</v>
      </c>
      <c r="I81">
        <v>30</v>
      </c>
      <c r="K81">
        <v>30</v>
      </c>
    </row>
    <row r="82" spans="1:11">
      <c r="A82" s="5" t="s">
        <v>145</v>
      </c>
      <c r="B82" s="5"/>
      <c r="C82" s="14"/>
    </row>
    <row r="83" spans="1:11">
      <c r="A83" s="38" t="s">
        <v>119</v>
      </c>
      <c r="B83" s="3"/>
      <c r="C83" s="35" t="s">
        <v>120</v>
      </c>
      <c r="E83">
        <v>1043</v>
      </c>
      <c r="G83">
        <v>833</v>
      </c>
      <c r="I83">
        <v>753</v>
      </c>
      <c r="K83">
        <v>686</v>
      </c>
    </row>
    <row r="84" spans="1:11">
      <c r="A84" s="38" t="s">
        <v>122</v>
      </c>
      <c r="B84" s="3"/>
      <c r="C84" s="35" t="s">
        <v>123</v>
      </c>
      <c r="E84" s="33">
        <v>0.04</v>
      </c>
      <c r="G84" s="33">
        <v>0.04</v>
      </c>
      <c r="I84" s="33">
        <v>0.04</v>
      </c>
      <c r="K84" s="33">
        <v>0.04</v>
      </c>
    </row>
    <row r="85" spans="1:11">
      <c r="A85" s="38" t="s">
        <v>124</v>
      </c>
      <c r="B85" s="3"/>
      <c r="C85" s="35" t="s">
        <v>125</v>
      </c>
      <c r="E85">
        <v>30</v>
      </c>
      <c r="G85">
        <v>30</v>
      </c>
      <c r="I85">
        <v>30</v>
      </c>
      <c r="K85">
        <v>30</v>
      </c>
    </row>
    <row r="86" spans="1:11" ht="14.5">
      <c r="A86" s="54" t="s">
        <v>33</v>
      </c>
      <c r="B86" s="3"/>
      <c r="C86" s="35"/>
    </row>
    <row r="87" spans="1:11">
      <c r="A87" s="11"/>
      <c r="C87" s="35"/>
      <c r="E87" s="24"/>
      <c r="F87" s="24"/>
      <c r="G87" s="24"/>
      <c r="H87" s="24"/>
      <c r="I87" s="24"/>
      <c r="J87" s="24"/>
      <c r="K87" s="24"/>
    </row>
    <row r="88" spans="1:11" ht="15.5">
      <c r="A88" s="7" t="s">
        <v>146</v>
      </c>
      <c r="B88" s="7"/>
      <c r="C88" s="37"/>
      <c r="D88" s="8">
        <v>2015</v>
      </c>
      <c r="E88" s="8">
        <v>2020</v>
      </c>
      <c r="F88" s="8">
        <v>2025</v>
      </c>
      <c r="G88" s="8">
        <v>2030</v>
      </c>
      <c r="H88" s="8">
        <v>2035</v>
      </c>
      <c r="I88" s="8">
        <v>2040</v>
      </c>
      <c r="J88" s="8">
        <v>2045</v>
      </c>
      <c r="K88" s="8">
        <v>2050</v>
      </c>
    </row>
    <row r="89" spans="1:11">
      <c r="A89" s="9"/>
      <c r="B89" s="2"/>
      <c r="C89" s="14"/>
    </row>
    <row r="90" spans="1:11">
      <c r="A90" s="14" t="s">
        <v>147</v>
      </c>
      <c r="C90" s="35" t="s">
        <v>120</v>
      </c>
      <c r="E90">
        <v>1750</v>
      </c>
      <c r="F90">
        <v>1715</v>
      </c>
      <c r="G90">
        <v>1680</v>
      </c>
      <c r="H90">
        <v>1663</v>
      </c>
      <c r="I90">
        <v>1646</v>
      </c>
      <c r="J90">
        <v>1630</v>
      </c>
      <c r="K90">
        <v>1613</v>
      </c>
    </row>
    <row r="91" spans="1:11">
      <c r="A91" s="14" t="s">
        <v>148</v>
      </c>
      <c r="C91" s="35" t="s">
        <v>149</v>
      </c>
      <c r="E91">
        <v>270</v>
      </c>
      <c r="F91">
        <v>267</v>
      </c>
      <c r="G91">
        <v>265</v>
      </c>
      <c r="H91">
        <v>262</v>
      </c>
      <c r="I91">
        <v>259</v>
      </c>
      <c r="J91">
        <v>257</v>
      </c>
      <c r="K91">
        <v>254</v>
      </c>
    </row>
    <row r="92" spans="1:11">
      <c r="A92" s="14" t="s">
        <v>150</v>
      </c>
      <c r="C92" s="35" t="s">
        <v>149</v>
      </c>
      <c r="E92">
        <v>360</v>
      </c>
      <c r="F92">
        <v>347</v>
      </c>
      <c r="G92">
        <v>335</v>
      </c>
      <c r="H92">
        <v>323</v>
      </c>
      <c r="I92">
        <v>311</v>
      </c>
      <c r="J92">
        <v>300</v>
      </c>
      <c r="K92">
        <v>290</v>
      </c>
    </row>
    <row r="93" spans="1:11">
      <c r="A93" s="14" t="s">
        <v>151</v>
      </c>
      <c r="C93" s="35" t="s">
        <v>152</v>
      </c>
      <c r="E93">
        <v>55</v>
      </c>
      <c r="F93">
        <v>55</v>
      </c>
      <c r="G93">
        <v>55</v>
      </c>
      <c r="H93">
        <v>55</v>
      </c>
      <c r="I93">
        <v>55</v>
      </c>
      <c r="J93">
        <v>55</v>
      </c>
      <c r="K93">
        <v>55</v>
      </c>
    </row>
    <row r="94" spans="1:11">
      <c r="A94" s="14" t="s">
        <v>153</v>
      </c>
      <c r="C94" s="35" t="s">
        <v>152</v>
      </c>
      <c r="E94">
        <v>400</v>
      </c>
      <c r="F94">
        <v>400</v>
      </c>
      <c r="G94">
        <v>400</v>
      </c>
      <c r="H94">
        <v>400</v>
      </c>
      <c r="I94">
        <v>400</v>
      </c>
      <c r="J94">
        <v>400</v>
      </c>
      <c r="K94">
        <v>400</v>
      </c>
    </row>
    <row r="95" spans="1:11">
      <c r="A95" s="35" t="s">
        <v>154</v>
      </c>
      <c r="B95" s="3"/>
      <c r="C95" s="35" t="s">
        <v>120</v>
      </c>
      <c r="E95">
        <v>1100</v>
      </c>
      <c r="F95">
        <v>1078</v>
      </c>
      <c r="G95">
        <v>1056</v>
      </c>
      <c r="H95">
        <v>1035</v>
      </c>
      <c r="I95">
        <v>1014</v>
      </c>
      <c r="J95">
        <v>993</v>
      </c>
      <c r="K95">
        <v>973</v>
      </c>
    </row>
    <row r="96" spans="1:11">
      <c r="A96" s="35" t="s">
        <v>155</v>
      </c>
      <c r="B96" s="3"/>
      <c r="C96" s="35" t="s">
        <v>120</v>
      </c>
      <c r="E96">
        <v>80</v>
      </c>
      <c r="F96">
        <v>80</v>
      </c>
      <c r="G96">
        <v>80</v>
      </c>
      <c r="H96">
        <v>80</v>
      </c>
      <c r="I96">
        <v>80</v>
      </c>
      <c r="J96">
        <v>80</v>
      </c>
      <c r="K96">
        <v>80</v>
      </c>
    </row>
    <row r="97" spans="1:3">
      <c r="A97" s="38"/>
      <c r="B97" s="3"/>
      <c r="C97" s="35"/>
    </row>
    <row r="98" spans="1:3">
      <c r="A98" s="39" t="s">
        <v>156</v>
      </c>
      <c r="B98" s="3"/>
      <c r="C98" s="35"/>
    </row>
    <row r="99" spans="1:3">
      <c r="A99" s="35"/>
      <c r="B99" s="3"/>
      <c r="C99" s="35"/>
    </row>
    <row r="100" spans="1:3" ht="14.5">
      <c r="A100" s="54" t="s">
        <v>157</v>
      </c>
      <c r="B100" s="3"/>
      <c r="C100" s="35"/>
    </row>
    <row r="101" spans="1:3">
      <c r="A101" s="35"/>
      <c r="B101" s="3"/>
      <c r="C101" s="35"/>
    </row>
    <row r="102" spans="1:3">
      <c r="A102" s="35"/>
      <c r="B102" s="3"/>
      <c r="C102" s="35"/>
    </row>
    <row r="103" spans="1:3">
      <c r="A103" s="35"/>
      <c r="B103" s="3"/>
      <c r="C103" s="35"/>
    </row>
    <row r="104" spans="1:3">
      <c r="A104" s="35"/>
      <c r="B104" s="3"/>
      <c r="C104" s="35"/>
    </row>
    <row r="105" spans="1:3">
      <c r="A105" s="35"/>
      <c r="B105" s="3"/>
      <c r="C105" s="35"/>
    </row>
    <row r="106" spans="1:3">
      <c r="A106" s="35"/>
      <c r="B106" s="3"/>
      <c r="C106" s="35"/>
    </row>
    <row r="119" spans="1:11">
      <c r="A119" s="2"/>
      <c r="B119" s="2"/>
      <c r="C119" s="14"/>
    </row>
    <row r="120" spans="1:11">
      <c r="A120" s="2"/>
      <c r="B120" s="2"/>
      <c r="C120" s="35"/>
      <c r="E120" s="24"/>
      <c r="G120" s="24"/>
      <c r="I120" s="24"/>
      <c r="K120" s="24"/>
    </row>
    <row r="121" spans="1:11">
      <c r="A121" s="2"/>
      <c r="B121" s="2"/>
      <c r="C121" s="35"/>
      <c r="E121" s="24"/>
      <c r="G121" s="24"/>
      <c r="I121" s="24"/>
      <c r="K121" s="24"/>
    </row>
    <row r="122" spans="1:11">
      <c r="A122" s="2"/>
      <c r="B122" s="2"/>
      <c r="C122" s="35"/>
      <c r="E122" s="24"/>
      <c r="F122" s="24"/>
      <c r="G122" s="24"/>
      <c r="H122" s="24"/>
      <c r="I122" s="24"/>
      <c r="J122" s="24"/>
      <c r="K122" s="24"/>
    </row>
    <row r="123" spans="1:11">
      <c r="A123" s="2"/>
      <c r="B123" s="2"/>
      <c r="C123" s="14"/>
    </row>
    <row r="124" spans="1:11">
      <c r="A124" s="2"/>
      <c r="B124" s="2"/>
      <c r="C124" s="35"/>
      <c r="E124" s="24"/>
      <c r="G124" s="24"/>
      <c r="I124" s="24"/>
      <c r="K124" s="24"/>
    </row>
    <row r="125" spans="1:11">
      <c r="A125" s="2"/>
      <c r="B125" s="2"/>
      <c r="C125" s="35"/>
      <c r="E125" s="24"/>
      <c r="G125" s="24"/>
      <c r="I125" s="24"/>
      <c r="K125" s="24"/>
    </row>
    <row r="126" spans="1:11">
      <c r="A126" s="2"/>
      <c r="B126" s="2"/>
      <c r="C126" s="35"/>
      <c r="E126" s="24"/>
      <c r="F126" s="24"/>
      <c r="G126" s="24"/>
      <c r="H126" s="24"/>
      <c r="I126" s="24"/>
      <c r="J126" s="24"/>
      <c r="K126" s="24"/>
    </row>
    <row r="127" spans="1:11">
      <c r="A127" s="2"/>
      <c r="B127" s="2"/>
    </row>
    <row r="128" spans="1:11">
      <c r="A128" s="2"/>
      <c r="B128" s="2"/>
    </row>
    <row r="132" spans="1:1">
      <c r="A132" s="39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7A5E1-FFC5-4CA9-959D-5D7966610F47}">
  <sheetPr>
    <tabColor theme="1"/>
  </sheetPr>
  <dimension ref="A1:J116"/>
  <sheetViews>
    <sheetView zoomScale="80" zoomScaleNormal="80" workbookViewId="0"/>
  </sheetViews>
  <sheetFormatPr baseColWidth="10" defaultColWidth="11.33203125" defaultRowHeight="14"/>
  <cols>
    <col min="1" max="1" width="45.83203125" customWidth="1"/>
    <col min="2" max="2" width="19.58203125" customWidth="1"/>
    <col min="3" max="3" width="13.33203125" bestFit="1" customWidth="1"/>
  </cols>
  <sheetData>
    <row r="1" spans="1:10" s="53" customFormat="1" ht="25.5" customHeight="1">
      <c r="A1" s="12" t="s">
        <v>72</v>
      </c>
      <c r="B1" s="12"/>
    </row>
    <row r="2" spans="1:10">
      <c r="A2" s="38"/>
    </row>
    <row r="3" spans="1:10" ht="15.5">
      <c r="A3" s="7" t="s">
        <v>158</v>
      </c>
      <c r="B3" s="7" t="s">
        <v>71</v>
      </c>
      <c r="C3" s="8"/>
      <c r="D3" s="8">
        <v>2018</v>
      </c>
      <c r="E3" s="8">
        <v>2025</v>
      </c>
      <c r="F3" s="8">
        <v>2030</v>
      </c>
      <c r="G3" s="8">
        <v>2035</v>
      </c>
      <c r="H3" s="8">
        <v>2040</v>
      </c>
      <c r="I3" s="8">
        <v>2045</v>
      </c>
      <c r="J3" s="8">
        <v>2050</v>
      </c>
    </row>
    <row r="4" spans="1:10">
      <c r="A4" s="38"/>
      <c r="F4" s="24"/>
      <c r="G4" s="24"/>
      <c r="H4" s="24"/>
      <c r="I4" s="24"/>
      <c r="J4" s="24"/>
    </row>
    <row r="5" spans="1:10">
      <c r="A5" t="s">
        <v>53</v>
      </c>
      <c r="C5" s="24" t="s">
        <v>87</v>
      </c>
      <c r="D5" s="24">
        <v>126.6</v>
      </c>
      <c r="E5" s="24">
        <v>122.5</v>
      </c>
      <c r="F5" s="24">
        <v>129.4</v>
      </c>
      <c r="G5" s="24">
        <v>126.09834793781719</v>
      </c>
      <c r="H5" s="24">
        <v>118.6609977418033</v>
      </c>
      <c r="I5" s="24">
        <v>114.43989929434791</v>
      </c>
      <c r="J5" s="24"/>
    </row>
    <row r="6" spans="1:10">
      <c r="A6" t="s">
        <v>159</v>
      </c>
      <c r="C6" s="24" t="s">
        <v>87</v>
      </c>
      <c r="D6" s="24">
        <v>148.9</v>
      </c>
      <c r="E6" s="24">
        <v>145.5</v>
      </c>
      <c r="F6" s="24">
        <v>137.5</v>
      </c>
      <c r="G6" s="24">
        <v>132.4438779377918</v>
      </c>
      <c r="H6" s="24">
        <v>132.50585492025039</v>
      </c>
      <c r="I6" s="24">
        <v>130.30371954493205</v>
      </c>
      <c r="J6" s="24"/>
    </row>
    <row r="7" spans="1:10">
      <c r="A7" t="s">
        <v>55</v>
      </c>
      <c r="C7" s="24" t="s">
        <v>87</v>
      </c>
      <c r="D7" s="24">
        <v>226.1</v>
      </c>
      <c r="E7" s="24">
        <v>216.1</v>
      </c>
      <c r="F7" s="24">
        <v>214</v>
      </c>
      <c r="G7" s="24">
        <v>250.91394777987352</v>
      </c>
      <c r="H7" s="24">
        <v>293.51667249586302</v>
      </c>
      <c r="I7" s="24">
        <v>316.59995078227701</v>
      </c>
      <c r="J7" s="24"/>
    </row>
    <row r="8" spans="1:10">
      <c r="A8" t="s">
        <v>56</v>
      </c>
      <c r="C8" s="24" t="s">
        <v>87</v>
      </c>
      <c r="D8" s="24">
        <v>11.7</v>
      </c>
      <c r="E8" s="24">
        <v>31.1</v>
      </c>
      <c r="F8" s="24">
        <v>74</v>
      </c>
      <c r="G8" s="24">
        <v>130</v>
      </c>
      <c r="H8" s="24">
        <v>161</v>
      </c>
      <c r="I8" s="24">
        <v>175</v>
      </c>
      <c r="J8" s="24"/>
    </row>
    <row r="9" spans="1:10">
      <c r="A9" t="s">
        <v>160</v>
      </c>
      <c r="C9" s="24" t="s">
        <v>87</v>
      </c>
      <c r="D9" s="24">
        <v>12.4</v>
      </c>
      <c r="E9" s="24">
        <v>8</v>
      </c>
      <c r="F9" s="24">
        <v>6</v>
      </c>
      <c r="G9" s="24">
        <v>4.0287353111000286</v>
      </c>
      <c r="H9" s="24">
        <v>2.7757048020388169</v>
      </c>
      <c r="I9" s="24">
        <v>2.01832245109907</v>
      </c>
      <c r="J9" s="24"/>
    </row>
    <row r="10" spans="1:10">
      <c r="A10" t="s">
        <v>161</v>
      </c>
      <c r="C10" s="24" t="s">
        <v>87</v>
      </c>
      <c r="D10" s="24">
        <v>0</v>
      </c>
      <c r="E10" s="24">
        <v>2</v>
      </c>
      <c r="F10" s="24">
        <v>30</v>
      </c>
      <c r="G10" s="24">
        <v>50</v>
      </c>
      <c r="H10" s="24">
        <v>101.59720466262399</v>
      </c>
      <c r="I10" s="24">
        <v>149.85441894866281</v>
      </c>
      <c r="J10" s="24"/>
    </row>
    <row r="11" spans="1:10">
      <c r="A11" t="s">
        <v>162</v>
      </c>
      <c r="C11" s="24" t="s">
        <v>87</v>
      </c>
      <c r="D11" s="24">
        <v>0</v>
      </c>
      <c r="E11" s="24">
        <v>0</v>
      </c>
      <c r="F11" s="24">
        <v>0</v>
      </c>
      <c r="G11" s="24">
        <v>0</v>
      </c>
      <c r="H11" s="24">
        <v>2.1901960784311987</v>
      </c>
      <c r="I11" s="24">
        <v>20.67123312438784</v>
      </c>
      <c r="J11" s="24"/>
    </row>
    <row r="12" spans="1:10">
      <c r="A12" t="s">
        <v>163</v>
      </c>
      <c r="C12" s="24" t="s">
        <v>87</v>
      </c>
      <c r="D12" s="24">
        <v>8.4</v>
      </c>
      <c r="E12" s="24">
        <v>3.3</v>
      </c>
      <c r="F12" s="24">
        <v>4.8</v>
      </c>
      <c r="G12" s="24">
        <v>10.874000000000001</v>
      </c>
      <c r="H12" s="24">
        <v>22.268999999999998</v>
      </c>
      <c r="I12" s="24">
        <v>34.695999999999998</v>
      </c>
      <c r="J12" s="24"/>
    </row>
    <row r="13" spans="1:10">
      <c r="A13" t="s">
        <v>164</v>
      </c>
      <c r="B13" s="4"/>
      <c r="C13" s="24" t="s">
        <v>87</v>
      </c>
      <c r="D13" s="24">
        <v>0</v>
      </c>
      <c r="E13" s="24">
        <v>2.8</v>
      </c>
      <c r="F13" s="24">
        <v>8.6999999999999993</v>
      </c>
      <c r="G13" s="24">
        <v>17</v>
      </c>
      <c r="H13" s="24">
        <v>25.161428571428569</v>
      </c>
      <c r="I13" s="24">
        <v>29.661428571428569</v>
      </c>
      <c r="J13" s="24"/>
    </row>
    <row r="14" spans="1:10">
      <c r="A14" t="s">
        <v>165</v>
      </c>
      <c r="B14" s="3"/>
      <c r="C14" s="24" t="s">
        <v>87</v>
      </c>
      <c r="D14" s="24">
        <v>26.7</v>
      </c>
      <c r="E14" s="24">
        <v>23.8</v>
      </c>
      <c r="F14" s="24">
        <v>27</v>
      </c>
      <c r="G14" s="24">
        <v>29.8961635422007</v>
      </c>
      <c r="H14" s="24">
        <v>35.580316348724502</v>
      </c>
      <c r="I14" s="24">
        <v>40.094604629053599</v>
      </c>
      <c r="J14" s="24"/>
    </row>
    <row r="15" spans="1:10">
      <c r="A15" t="s">
        <v>166</v>
      </c>
      <c r="B15" s="3"/>
      <c r="C15" s="24" t="s">
        <v>87</v>
      </c>
      <c r="D15" s="24">
        <v>34</v>
      </c>
      <c r="E15" s="24">
        <v>18.899999999999999</v>
      </c>
      <c r="F15" s="24">
        <v>11.9</v>
      </c>
      <c r="G15" s="24">
        <v>8.9292405786073914</v>
      </c>
      <c r="H15" s="24">
        <v>6.2655165126795964</v>
      </c>
      <c r="I15" s="24">
        <v>4.1190265928973986</v>
      </c>
      <c r="J15" s="24"/>
    </row>
    <row r="16" spans="1:10">
      <c r="A16" t="s">
        <v>167</v>
      </c>
      <c r="B16" s="5"/>
      <c r="C16" s="24" t="s">
        <v>87</v>
      </c>
      <c r="D16" s="24">
        <v>594.70000000000005</v>
      </c>
      <c r="E16" s="24">
        <v>573.9</v>
      </c>
      <c r="F16" s="24">
        <v>643.29999999999995</v>
      </c>
      <c r="G16" s="24">
        <v>760</v>
      </c>
      <c r="H16" s="24">
        <v>902</v>
      </c>
      <c r="I16" s="24">
        <v>1017</v>
      </c>
      <c r="J16" s="24"/>
    </row>
    <row r="17" spans="1:10">
      <c r="B17" s="5"/>
      <c r="C17" s="24"/>
      <c r="D17" s="24"/>
      <c r="E17" s="24"/>
      <c r="F17" s="24"/>
      <c r="G17" s="24"/>
      <c r="H17" s="24"/>
      <c r="I17" s="24"/>
      <c r="J17" s="24"/>
    </row>
    <row r="18" spans="1:10" ht="14.5">
      <c r="A18" s="54" t="s">
        <v>49</v>
      </c>
    </row>
    <row r="19" spans="1:10">
      <c r="A19" s="38"/>
      <c r="B19" s="3"/>
      <c r="C19" s="35"/>
      <c r="E19" s="20"/>
      <c r="F19" s="20"/>
      <c r="G19" s="20"/>
      <c r="H19" s="20"/>
      <c r="I19" s="20"/>
      <c r="J19" s="20"/>
    </row>
    <row r="20" spans="1:10" ht="15.5">
      <c r="A20" s="7" t="s">
        <v>168</v>
      </c>
      <c r="B20" s="7" t="s">
        <v>51</v>
      </c>
      <c r="C20" s="8"/>
      <c r="D20" s="8">
        <v>2018</v>
      </c>
      <c r="E20" s="8">
        <v>2025</v>
      </c>
      <c r="F20" s="8">
        <v>2030</v>
      </c>
      <c r="G20" s="8">
        <v>2035</v>
      </c>
      <c r="H20" s="8">
        <v>2040</v>
      </c>
      <c r="I20" s="8">
        <v>2045</v>
      </c>
      <c r="J20" s="8">
        <v>2050</v>
      </c>
    </row>
    <row r="21" spans="1:10">
      <c r="A21" s="38"/>
      <c r="F21" s="24"/>
      <c r="G21" s="24"/>
      <c r="H21" s="24"/>
      <c r="I21" s="24"/>
      <c r="J21" s="24"/>
    </row>
    <row r="22" spans="1:10">
      <c r="A22" t="s">
        <v>169</v>
      </c>
      <c r="C22" s="24" t="s">
        <v>87</v>
      </c>
      <c r="D22" s="24">
        <v>71.900000000000006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/>
    </row>
    <row r="23" spans="1:10">
      <c r="A23" t="s">
        <v>18</v>
      </c>
      <c r="C23" s="24" t="s">
        <v>87</v>
      </c>
      <c r="D23" s="24">
        <v>75.2</v>
      </c>
      <c r="E23" s="24">
        <v>37.1</v>
      </c>
      <c r="F23" s="24">
        <v>10.5</v>
      </c>
      <c r="G23" s="24">
        <v>0</v>
      </c>
      <c r="H23" s="24">
        <v>0</v>
      </c>
      <c r="I23" s="24">
        <v>0</v>
      </c>
      <c r="J23" s="24"/>
    </row>
    <row r="24" spans="1:10">
      <c r="A24" t="s">
        <v>19</v>
      </c>
      <c r="C24" s="24" t="s">
        <v>87</v>
      </c>
      <c r="D24" s="24">
        <v>135</v>
      </c>
      <c r="E24" s="24">
        <v>68.599999999999994</v>
      </c>
      <c r="F24" s="24">
        <v>2.9</v>
      </c>
      <c r="G24" s="24">
        <v>0</v>
      </c>
      <c r="H24" s="24">
        <v>0</v>
      </c>
      <c r="I24" s="24">
        <v>0</v>
      </c>
      <c r="J24" s="24"/>
    </row>
    <row r="25" spans="1:10">
      <c r="A25" t="s">
        <v>16</v>
      </c>
      <c r="C25" s="24" t="s">
        <v>87</v>
      </c>
      <c r="D25" s="24">
        <v>79.400000000000006</v>
      </c>
      <c r="E25" s="24">
        <v>101.6</v>
      </c>
      <c r="F25" s="24">
        <v>134.5</v>
      </c>
      <c r="G25" s="24">
        <v>115</v>
      </c>
      <c r="H25" s="24">
        <v>54</v>
      </c>
      <c r="I25" s="24">
        <v>0</v>
      </c>
      <c r="J25" s="24"/>
    </row>
    <row r="26" spans="1:10">
      <c r="A26" t="s">
        <v>170</v>
      </c>
      <c r="C26" s="24" t="s">
        <v>87</v>
      </c>
      <c r="D26" s="24">
        <v>0</v>
      </c>
      <c r="E26" s="24">
        <v>0</v>
      </c>
      <c r="F26" s="24">
        <v>8.5</v>
      </c>
      <c r="G26" s="24">
        <v>22</v>
      </c>
      <c r="H26" s="24">
        <v>40</v>
      </c>
      <c r="I26" s="24">
        <v>60</v>
      </c>
      <c r="J26" s="24"/>
    </row>
    <row r="27" spans="1:10">
      <c r="A27" t="s">
        <v>171</v>
      </c>
      <c r="C27" s="24" t="s">
        <v>87</v>
      </c>
      <c r="D27" s="24">
        <v>27.8</v>
      </c>
      <c r="E27" s="24">
        <v>25.4</v>
      </c>
      <c r="F27" s="24">
        <v>19.7</v>
      </c>
      <c r="G27" s="24">
        <v>12</v>
      </c>
      <c r="H27" s="24">
        <v>7</v>
      </c>
      <c r="I27" s="24">
        <v>2</v>
      </c>
      <c r="J27" s="24"/>
    </row>
    <row r="28" spans="1:10">
      <c r="A28" t="s">
        <v>172</v>
      </c>
      <c r="C28" s="24" t="s">
        <v>87</v>
      </c>
      <c r="D28" s="24">
        <v>5.8</v>
      </c>
      <c r="E28" s="24">
        <v>2.5</v>
      </c>
      <c r="F28" s="24">
        <v>3.6</v>
      </c>
      <c r="G28" s="24">
        <v>9</v>
      </c>
      <c r="H28" s="24">
        <v>20</v>
      </c>
      <c r="I28" s="24">
        <v>31</v>
      </c>
      <c r="J28" s="24"/>
    </row>
    <row r="29" spans="1:10">
      <c r="A29" t="s">
        <v>44</v>
      </c>
      <c r="B29" s="3"/>
      <c r="C29" s="24" t="s">
        <v>87</v>
      </c>
      <c r="D29" s="24">
        <v>216.2</v>
      </c>
      <c r="E29" s="24">
        <v>305.7</v>
      </c>
      <c r="F29" s="24">
        <v>434.7</v>
      </c>
      <c r="G29" s="24">
        <v>594</v>
      </c>
      <c r="H29" s="24">
        <v>780</v>
      </c>
      <c r="I29" s="24">
        <v>899</v>
      </c>
      <c r="J29" s="24"/>
    </row>
    <row r="30" spans="1:10">
      <c r="A30" t="s">
        <v>48</v>
      </c>
      <c r="B30" s="4"/>
      <c r="C30" s="24" t="s">
        <v>87</v>
      </c>
      <c r="D30" s="24">
        <v>611.4</v>
      </c>
      <c r="E30" s="24">
        <v>541</v>
      </c>
      <c r="F30" s="24">
        <v>614.4</v>
      </c>
      <c r="G30" s="24">
        <v>751</v>
      </c>
      <c r="H30" s="24">
        <v>900</v>
      </c>
      <c r="I30" s="24">
        <v>992</v>
      </c>
      <c r="J30" s="24"/>
    </row>
    <row r="31" spans="1:10">
      <c r="A31" t="s">
        <v>173</v>
      </c>
      <c r="B31" s="3"/>
      <c r="C31" s="24" t="s">
        <v>87</v>
      </c>
      <c r="D31" s="24">
        <v>-48.7</v>
      </c>
      <c r="E31" s="24">
        <v>14.2</v>
      </c>
      <c r="F31" s="24">
        <v>16.899999999999999</v>
      </c>
      <c r="G31" s="24">
        <v>0</v>
      </c>
      <c r="H31" s="24">
        <v>-3</v>
      </c>
      <c r="I31" s="24">
        <v>22</v>
      </c>
      <c r="J31" s="24"/>
    </row>
    <row r="32" spans="1:10" ht="14.5">
      <c r="A32" s="54" t="s">
        <v>33</v>
      </c>
      <c r="B32" s="5"/>
    </row>
    <row r="33" spans="1:10" ht="14.5">
      <c r="A33" s="54"/>
      <c r="B33" s="5"/>
    </row>
    <row r="34" spans="1:10" ht="15.5">
      <c r="A34" s="7" t="s">
        <v>44</v>
      </c>
      <c r="B34" s="7" t="s">
        <v>36</v>
      </c>
      <c r="C34" s="8"/>
      <c r="D34" s="8">
        <v>2018</v>
      </c>
      <c r="E34" s="8">
        <v>2025</v>
      </c>
      <c r="F34" s="8">
        <v>2030</v>
      </c>
      <c r="G34" s="8">
        <v>2035</v>
      </c>
      <c r="H34" s="8">
        <v>2040</v>
      </c>
      <c r="I34" s="8">
        <v>2045</v>
      </c>
      <c r="J34" s="8">
        <v>2050</v>
      </c>
    </row>
    <row r="35" spans="1:10">
      <c r="A35" s="13" t="s">
        <v>168</v>
      </c>
      <c r="F35" s="24"/>
      <c r="G35" s="24"/>
      <c r="H35" s="24"/>
      <c r="I35" s="24"/>
      <c r="J35" s="24"/>
    </row>
    <row r="36" spans="1:10">
      <c r="A36" t="s">
        <v>111</v>
      </c>
      <c r="C36" s="24" t="s">
        <v>87</v>
      </c>
      <c r="D36" s="24">
        <v>90.5</v>
      </c>
      <c r="E36" s="24">
        <v>118.4</v>
      </c>
      <c r="F36" s="24">
        <v>150.69999999999999</v>
      </c>
      <c r="G36" s="24">
        <v>199.37071910202278</v>
      </c>
      <c r="H36" s="24">
        <v>278.7656174</v>
      </c>
      <c r="I36" s="24">
        <v>308.73619019999995</v>
      </c>
      <c r="J36" s="24"/>
    </row>
    <row r="37" spans="1:10">
      <c r="A37" t="s">
        <v>113</v>
      </c>
      <c r="C37" s="24" t="s">
        <v>87</v>
      </c>
      <c r="D37" s="24">
        <v>19.5</v>
      </c>
      <c r="E37" s="24">
        <v>37.4</v>
      </c>
      <c r="F37" s="24">
        <v>90.2</v>
      </c>
      <c r="G37" s="24">
        <v>151.16043750000003</v>
      </c>
      <c r="H37" s="24">
        <v>216.27375000000001</v>
      </c>
      <c r="I37" s="24">
        <v>252.37560000000002</v>
      </c>
      <c r="J37" s="24"/>
    </row>
    <row r="38" spans="1:10">
      <c r="A38" t="s">
        <v>174</v>
      </c>
      <c r="C38" s="24" t="s">
        <v>87</v>
      </c>
      <c r="D38" s="24">
        <v>45.8</v>
      </c>
      <c r="E38" s="24">
        <v>85.8</v>
      </c>
      <c r="F38" s="24">
        <v>139.5</v>
      </c>
      <c r="G38" s="24">
        <v>216.13340582828482</v>
      </c>
      <c r="H38" s="24">
        <v>276.00034589477775</v>
      </c>
      <c r="I38" s="24">
        <v>354.87585496094687</v>
      </c>
      <c r="J38" s="24"/>
    </row>
    <row r="39" spans="1:10">
      <c r="A39" t="s">
        <v>175</v>
      </c>
      <c r="C39" s="24" t="s">
        <v>87</v>
      </c>
      <c r="D39" s="24">
        <v>18</v>
      </c>
      <c r="E39" s="24">
        <v>20.7</v>
      </c>
      <c r="F39" s="24">
        <v>20.7</v>
      </c>
      <c r="G39" s="24">
        <v>20.671200000000002</v>
      </c>
      <c r="H39" s="24">
        <v>20.671200000000002</v>
      </c>
      <c r="I39" s="24">
        <v>20.671200000000002</v>
      </c>
      <c r="J39" s="24"/>
    </row>
    <row r="40" spans="1:10">
      <c r="A40" t="s">
        <v>176</v>
      </c>
      <c r="C40" s="24" t="s">
        <v>87</v>
      </c>
      <c r="D40" s="24">
        <v>0</v>
      </c>
      <c r="E40" s="24">
        <v>-0.3</v>
      </c>
      <c r="F40" s="24">
        <v>-4</v>
      </c>
      <c r="G40" s="24">
        <v>-21.173999999999999</v>
      </c>
      <c r="H40" s="24">
        <v>-29.966000000000001</v>
      </c>
      <c r="I40" s="24">
        <v>-48.11</v>
      </c>
      <c r="J40" s="24"/>
    </row>
    <row r="41" spans="1:10">
      <c r="A41" t="s">
        <v>177</v>
      </c>
      <c r="C41" s="24" t="s">
        <v>87</v>
      </c>
      <c r="D41" s="24">
        <v>42.3</v>
      </c>
      <c r="E41" s="24">
        <v>43.7</v>
      </c>
      <c r="F41" s="24">
        <v>37.6</v>
      </c>
      <c r="G41" s="24">
        <v>27.613</v>
      </c>
      <c r="H41" s="24">
        <v>17.791000000000004</v>
      </c>
      <c r="I41" s="24">
        <v>10.125999999999999</v>
      </c>
      <c r="J41" s="24"/>
    </row>
    <row r="42" spans="1:10">
      <c r="A42" t="s">
        <v>48</v>
      </c>
      <c r="C42" s="24" t="s">
        <v>87</v>
      </c>
      <c r="D42" s="24">
        <v>216</v>
      </c>
      <c r="E42" s="24">
        <v>305.7</v>
      </c>
      <c r="F42" s="24">
        <v>434.7</v>
      </c>
      <c r="G42" s="24">
        <v>594</v>
      </c>
      <c r="H42" s="24">
        <v>780</v>
      </c>
      <c r="I42" s="24">
        <v>899</v>
      </c>
      <c r="J42" s="24"/>
    </row>
    <row r="43" spans="1:10">
      <c r="B43" s="3"/>
      <c r="C43" s="24"/>
      <c r="D43" s="51"/>
      <c r="E43" s="51"/>
      <c r="F43" s="51"/>
      <c r="G43" s="51"/>
      <c r="H43" s="51"/>
      <c r="I43" s="51"/>
      <c r="J43" s="51"/>
    </row>
    <row r="44" spans="1:10">
      <c r="A44" s="13" t="s">
        <v>178</v>
      </c>
      <c r="B44" s="3"/>
      <c r="C44" s="24"/>
      <c r="D44" s="24"/>
      <c r="E44" s="24"/>
      <c r="F44" s="24"/>
      <c r="G44" s="24"/>
      <c r="H44" s="24"/>
      <c r="I44" s="24"/>
      <c r="J44" s="24"/>
    </row>
    <row r="45" spans="1:10">
      <c r="A45" t="s">
        <v>111</v>
      </c>
      <c r="B45" s="3"/>
      <c r="C45" s="24" t="s">
        <v>116</v>
      </c>
      <c r="D45" s="24">
        <v>52.4</v>
      </c>
      <c r="E45" s="24">
        <v>64.599999999999994</v>
      </c>
      <c r="F45" s="24">
        <v>80.5</v>
      </c>
      <c r="G45" s="24">
        <v>103.983228</v>
      </c>
      <c r="H45" s="24">
        <v>139.983228</v>
      </c>
      <c r="I45" s="24">
        <v>145.09822799999998</v>
      </c>
      <c r="J45" s="24"/>
    </row>
    <row r="46" spans="1:10">
      <c r="A46" t="s">
        <v>113</v>
      </c>
      <c r="B46" s="3"/>
      <c r="C46" s="24" t="s">
        <v>116</v>
      </c>
      <c r="D46" s="24">
        <v>6.4</v>
      </c>
      <c r="E46" s="24">
        <v>10.6</v>
      </c>
      <c r="F46" s="24">
        <v>25</v>
      </c>
      <c r="G46" s="24">
        <v>40.798000000000002</v>
      </c>
      <c r="H46" s="24">
        <v>59.548000000000002</v>
      </c>
      <c r="I46" s="24">
        <v>70.244</v>
      </c>
      <c r="J46" s="24"/>
    </row>
    <row r="47" spans="1:10">
      <c r="A47" t="s">
        <v>64</v>
      </c>
      <c r="B47" s="4"/>
      <c r="C47" s="24" t="s">
        <v>116</v>
      </c>
      <c r="D47" s="24">
        <v>45.2</v>
      </c>
      <c r="E47" s="24">
        <v>91</v>
      </c>
      <c r="F47" s="24">
        <v>149.9</v>
      </c>
      <c r="G47" s="24">
        <v>234.10699999999997</v>
      </c>
      <c r="H47" s="24">
        <v>300.178</v>
      </c>
      <c r="I47" s="24">
        <v>384.89800000000002</v>
      </c>
      <c r="J47" s="24"/>
    </row>
    <row r="48" spans="1:10">
      <c r="A48" t="s">
        <v>175</v>
      </c>
      <c r="B48" s="3"/>
      <c r="C48" s="24" t="s">
        <v>116</v>
      </c>
      <c r="D48" s="24">
        <v>5.6</v>
      </c>
      <c r="E48" s="24">
        <v>5.7</v>
      </c>
      <c r="F48" s="24">
        <v>5.7</v>
      </c>
      <c r="G48" s="24">
        <v>5.742</v>
      </c>
      <c r="H48" s="24">
        <v>5.742</v>
      </c>
      <c r="I48" s="24">
        <v>5.742</v>
      </c>
      <c r="J48" s="24"/>
    </row>
    <row r="49" spans="1:10">
      <c r="A49" t="s">
        <v>177</v>
      </c>
      <c r="B49" s="3"/>
      <c r="C49" s="24" t="s">
        <v>116</v>
      </c>
      <c r="D49" s="24">
        <v>7.5</v>
      </c>
      <c r="E49" s="24">
        <v>7.5</v>
      </c>
      <c r="F49" s="24">
        <v>6.6</v>
      </c>
      <c r="G49" s="24">
        <v>5.0809999999999995</v>
      </c>
      <c r="H49" s="24">
        <v>3.286</v>
      </c>
      <c r="I49" s="24">
        <v>2.1870000000000003</v>
      </c>
      <c r="J49" s="24"/>
    </row>
    <row r="50" spans="1:10">
      <c r="A50" t="s">
        <v>48</v>
      </c>
      <c r="B50" s="3"/>
      <c r="C50" s="24" t="s">
        <v>116</v>
      </c>
      <c r="D50" s="24">
        <v>117.1</v>
      </c>
      <c r="E50" s="24">
        <v>179.5</v>
      </c>
      <c r="F50" s="24">
        <v>267.7</v>
      </c>
      <c r="G50" s="24">
        <v>389.71122800000001</v>
      </c>
      <c r="H50" s="24">
        <v>508.73722800000002</v>
      </c>
      <c r="I50" s="24">
        <v>608.16922799999998</v>
      </c>
      <c r="J50" s="24"/>
    </row>
    <row r="51" spans="1:10" ht="14.5">
      <c r="A51" s="54" t="s">
        <v>33</v>
      </c>
      <c r="B51" s="3"/>
      <c r="C51" s="24"/>
      <c r="D51" s="24"/>
      <c r="E51" s="24"/>
      <c r="F51" s="24"/>
      <c r="G51" s="24"/>
      <c r="H51" s="24"/>
      <c r="I51" s="24"/>
      <c r="J51" s="24"/>
    </row>
    <row r="52" spans="1:10">
      <c r="A52" s="5"/>
      <c r="B52" s="5"/>
      <c r="C52" s="14"/>
    </row>
    <row r="53" spans="1:10" ht="15.5">
      <c r="A53" s="7" t="s">
        <v>179</v>
      </c>
      <c r="B53" s="7" t="s">
        <v>180</v>
      </c>
      <c r="C53" s="8"/>
      <c r="D53" s="8">
        <v>2018</v>
      </c>
      <c r="E53" s="8">
        <v>2025</v>
      </c>
      <c r="F53" s="8">
        <v>2030</v>
      </c>
      <c r="G53" s="8">
        <v>2035</v>
      </c>
      <c r="H53" s="8">
        <v>2040</v>
      </c>
      <c r="I53" s="8">
        <v>2045</v>
      </c>
      <c r="J53" s="8">
        <v>2050</v>
      </c>
    </row>
    <row r="54" spans="1:10">
      <c r="A54" s="38"/>
      <c r="F54" s="24"/>
      <c r="G54" s="24"/>
      <c r="H54" s="24"/>
      <c r="I54" s="24"/>
      <c r="J54" s="24"/>
    </row>
    <row r="55" spans="1:10">
      <c r="A55" t="s">
        <v>169</v>
      </c>
      <c r="C55" s="24" t="s">
        <v>116</v>
      </c>
      <c r="D55" s="24">
        <v>9.5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</row>
    <row r="56" spans="1:10">
      <c r="A56" t="s">
        <v>18</v>
      </c>
      <c r="C56" s="24" t="s">
        <v>116</v>
      </c>
      <c r="D56" s="24">
        <v>24.5</v>
      </c>
      <c r="E56" s="24">
        <v>10</v>
      </c>
      <c r="F56" s="24">
        <v>2.9</v>
      </c>
      <c r="G56" s="24">
        <v>0</v>
      </c>
      <c r="H56" s="24">
        <v>0</v>
      </c>
      <c r="I56" s="24">
        <v>0</v>
      </c>
      <c r="J56" s="24">
        <v>0</v>
      </c>
    </row>
    <row r="57" spans="1:10">
      <c r="A57" t="s">
        <v>19</v>
      </c>
      <c r="C57" s="24" t="s">
        <v>116</v>
      </c>
      <c r="D57" s="24">
        <v>19.7</v>
      </c>
      <c r="E57" s="24">
        <v>14.5</v>
      </c>
      <c r="F57" s="24">
        <v>3.2</v>
      </c>
      <c r="G57" s="24">
        <v>0.1</v>
      </c>
      <c r="H57" s="24">
        <v>0</v>
      </c>
      <c r="I57" s="24">
        <v>0</v>
      </c>
      <c r="J57" s="24">
        <v>0</v>
      </c>
    </row>
    <row r="58" spans="1:10">
      <c r="A58" t="s">
        <v>181</v>
      </c>
      <c r="C58" s="24" t="s">
        <v>116</v>
      </c>
      <c r="D58" s="24">
        <v>23.8</v>
      </c>
      <c r="E58" s="24">
        <v>26.9</v>
      </c>
      <c r="F58" s="24">
        <v>42.9</v>
      </c>
      <c r="G58" s="24">
        <v>55</v>
      </c>
      <c r="H58" s="24">
        <v>61</v>
      </c>
      <c r="I58" s="24">
        <v>71</v>
      </c>
      <c r="J58" s="24">
        <v>72</v>
      </c>
    </row>
    <row r="59" spans="1:10">
      <c r="A59" t="s">
        <v>175</v>
      </c>
      <c r="C59" s="24" t="s">
        <v>116</v>
      </c>
      <c r="D59" s="24">
        <v>5.6</v>
      </c>
      <c r="E59" s="24">
        <v>5.7</v>
      </c>
      <c r="F59" s="24">
        <v>5.7</v>
      </c>
      <c r="G59" s="24">
        <v>5.7</v>
      </c>
      <c r="H59" s="24">
        <v>5.7</v>
      </c>
      <c r="I59" s="24">
        <v>5.7</v>
      </c>
      <c r="J59" s="24">
        <v>5.7</v>
      </c>
    </row>
    <row r="60" spans="1:10">
      <c r="A60" t="s">
        <v>171</v>
      </c>
      <c r="C60" s="24" t="s">
        <v>116</v>
      </c>
      <c r="D60" s="24">
        <v>6.4</v>
      </c>
      <c r="E60" s="24">
        <v>5.0999999999999996</v>
      </c>
      <c r="F60" s="24">
        <v>4.2</v>
      </c>
      <c r="G60" s="24">
        <v>3</v>
      </c>
      <c r="H60" s="24">
        <v>1</v>
      </c>
      <c r="I60" s="24">
        <v>1</v>
      </c>
      <c r="J60" s="24">
        <v>1</v>
      </c>
    </row>
    <row r="61" spans="1:10">
      <c r="A61" t="s">
        <v>182</v>
      </c>
      <c r="B61" s="3"/>
      <c r="C61" s="24" t="s">
        <v>116</v>
      </c>
      <c r="D61" s="24">
        <v>7.5</v>
      </c>
      <c r="E61" s="24">
        <v>7.5</v>
      </c>
      <c r="F61" s="24">
        <v>6.6</v>
      </c>
      <c r="G61" s="24">
        <v>5</v>
      </c>
      <c r="H61" s="24">
        <v>3</v>
      </c>
      <c r="I61" s="24">
        <v>2</v>
      </c>
      <c r="J61" s="24">
        <v>1</v>
      </c>
    </row>
    <row r="62" spans="1:10" ht="14.5">
      <c r="A62" s="54" t="s">
        <v>33</v>
      </c>
      <c r="B62" s="3"/>
      <c r="C62" s="35"/>
      <c r="D62" s="20"/>
    </row>
    <row r="63" spans="1:10" ht="14.5">
      <c r="A63" s="54"/>
      <c r="B63" s="3"/>
      <c r="C63" s="35"/>
      <c r="D63" s="20"/>
    </row>
    <row r="64" spans="1:10" ht="15.5">
      <c r="A64" s="7" t="s">
        <v>183</v>
      </c>
      <c r="B64" s="7" t="s">
        <v>180</v>
      </c>
      <c r="C64" s="8"/>
      <c r="D64" s="8">
        <v>2018</v>
      </c>
      <c r="E64" s="8">
        <v>2025</v>
      </c>
      <c r="F64" s="8">
        <v>2030</v>
      </c>
      <c r="G64" s="8">
        <v>2035</v>
      </c>
      <c r="H64" s="8">
        <v>2040</v>
      </c>
      <c r="I64" s="8">
        <v>2045</v>
      </c>
      <c r="J64" s="8">
        <v>2050</v>
      </c>
    </row>
    <row r="65" spans="1:10">
      <c r="A65" s="38"/>
      <c r="F65" s="24"/>
      <c r="G65" s="24"/>
      <c r="H65" s="24"/>
      <c r="I65" s="24"/>
      <c r="J65" s="24"/>
    </row>
    <row r="66" spans="1:10">
      <c r="A66" t="s">
        <v>184</v>
      </c>
      <c r="C66" s="24" t="s">
        <v>116</v>
      </c>
      <c r="D66" s="24">
        <v>6.6</v>
      </c>
      <c r="E66" s="24">
        <v>6.6</v>
      </c>
      <c r="F66" s="24">
        <v>6.6</v>
      </c>
      <c r="G66" s="24">
        <v>7</v>
      </c>
      <c r="H66" s="24">
        <v>7</v>
      </c>
      <c r="I66" s="24">
        <v>7</v>
      </c>
      <c r="J66" s="24">
        <v>7</v>
      </c>
    </row>
    <row r="67" spans="1:10">
      <c r="A67" t="s">
        <v>185</v>
      </c>
      <c r="C67" s="24" t="s">
        <v>116</v>
      </c>
      <c r="D67" s="24">
        <v>0</v>
      </c>
      <c r="E67" s="24">
        <v>0.5</v>
      </c>
      <c r="F67" s="24">
        <v>1.5</v>
      </c>
      <c r="G67" s="24">
        <v>6</v>
      </c>
      <c r="H67" s="24">
        <v>24</v>
      </c>
      <c r="I67" s="24">
        <v>52</v>
      </c>
      <c r="J67" s="24">
        <v>54</v>
      </c>
    </row>
    <row r="68" spans="1:10">
      <c r="A68" t="s">
        <v>186</v>
      </c>
      <c r="C68" s="24" t="s">
        <v>116</v>
      </c>
      <c r="D68" s="24">
        <v>3</v>
      </c>
      <c r="E68" s="24">
        <v>3.6</v>
      </c>
      <c r="F68" s="24">
        <v>4</v>
      </c>
      <c r="G68" s="24">
        <v>4</v>
      </c>
      <c r="H68" s="24">
        <v>5</v>
      </c>
      <c r="I68" s="24">
        <v>6</v>
      </c>
      <c r="J68" s="24">
        <v>7</v>
      </c>
    </row>
    <row r="69" spans="1:10" ht="14.5">
      <c r="A69" s="54" t="s">
        <v>33</v>
      </c>
      <c r="C69" s="35"/>
      <c r="E69" s="24"/>
      <c r="F69" s="24"/>
      <c r="G69" s="24"/>
      <c r="H69" s="24"/>
      <c r="I69" s="24"/>
      <c r="J69" s="24"/>
    </row>
    <row r="70" spans="1:10" ht="14.5">
      <c r="A70" s="54"/>
      <c r="C70" s="35"/>
      <c r="E70" s="24"/>
      <c r="F70" s="24"/>
      <c r="G70" s="24"/>
      <c r="H70" s="24"/>
      <c r="I70" s="24"/>
      <c r="J70" s="24"/>
    </row>
    <row r="71" spans="1:10" ht="15.5">
      <c r="A71" s="7" t="s">
        <v>164</v>
      </c>
      <c r="B71" s="7" t="s">
        <v>666</v>
      </c>
      <c r="C71" s="37"/>
      <c r="D71" s="8">
        <v>2018</v>
      </c>
      <c r="E71" s="8">
        <v>2025</v>
      </c>
      <c r="F71" s="8">
        <v>2030</v>
      </c>
      <c r="G71" s="8">
        <v>2035</v>
      </c>
      <c r="H71" s="8">
        <v>2040</v>
      </c>
      <c r="I71" s="8">
        <v>2045</v>
      </c>
      <c r="J71" s="8">
        <v>2050</v>
      </c>
    </row>
    <row r="72" spans="1:10">
      <c r="A72" s="9"/>
      <c r="B72" s="2"/>
      <c r="C72" s="14"/>
    </row>
    <row r="73" spans="1:10">
      <c r="A73" s="14" t="s">
        <v>18</v>
      </c>
      <c r="C73" s="35" t="s">
        <v>87</v>
      </c>
      <c r="D73" s="24">
        <v>28.5</v>
      </c>
      <c r="E73" s="24">
        <v>14.7</v>
      </c>
      <c r="F73" s="24">
        <v>4.0383210610095501</v>
      </c>
      <c r="G73" s="24">
        <v>0</v>
      </c>
      <c r="H73" s="24">
        <v>0</v>
      </c>
      <c r="I73" s="24">
        <v>0</v>
      </c>
      <c r="J73" s="24">
        <v>0</v>
      </c>
    </row>
    <row r="74" spans="1:10">
      <c r="A74" s="14" t="s">
        <v>19</v>
      </c>
      <c r="C74" s="35" t="s">
        <v>87</v>
      </c>
      <c r="D74" s="24">
        <v>9</v>
      </c>
      <c r="E74" s="24">
        <v>4.4000000000000004</v>
      </c>
      <c r="F74" s="24">
        <v>1.7999999999999998</v>
      </c>
      <c r="G74" s="24">
        <v>0</v>
      </c>
      <c r="H74" s="24">
        <v>0</v>
      </c>
      <c r="I74" s="24">
        <v>0</v>
      </c>
      <c r="J74" s="24">
        <v>0</v>
      </c>
    </row>
    <row r="75" spans="1:10">
      <c r="A75" s="14" t="s">
        <v>16</v>
      </c>
      <c r="C75" s="35" t="s">
        <v>87</v>
      </c>
      <c r="D75" s="24">
        <v>51</v>
      </c>
      <c r="E75" s="24">
        <v>73</v>
      </c>
      <c r="F75" s="24">
        <v>65.501678391056018</v>
      </c>
      <c r="G75" s="24">
        <v>54</v>
      </c>
      <c r="H75" s="24">
        <v>26</v>
      </c>
      <c r="I75" s="24">
        <v>0</v>
      </c>
      <c r="J75" s="24">
        <v>0</v>
      </c>
    </row>
    <row r="76" spans="1:10">
      <c r="A76" s="14" t="s">
        <v>170</v>
      </c>
      <c r="C76" s="35" t="s">
        <v>87</v>
      </c>
      <c r="D76" s="24">
        <v>0</v>
      </c>
      <c r="E76" s="24">
        <v>0</v>
      </c>
      <c r="F76" s="24">
        <v>5.3109468965721049</v>
      </c>
      <c r="G76" s="24">
        <v>9</v>
      </c>
      <c r="H76" s="24">
        <v>26</v>
      </c>
      <c r="I76" s="24">
        <v>46</v>
      </c>
      <c r="J76" s="24">
        <v>34</v>
      </c>
    </row>
    <row r="77" spans="1:10">
      <c r="A77" s="14" t="s">
        <v>182</v>
      </c>
      <c r="C77" s="35" t="s">
        <v>87</v>
      </c>
      <c r="D77" s="24">
        <v>10.1</v>
      </c>
      <c r="E77" s="24">
        <v>10.1</v>
      </c>
      <c r="F77" s="24">
        <v>11.463870929240668</v>
      </c>
      <c r="G77" s="24">
        <v>11</v>
      </c>
      <c r="H77" s="24">
        <v>12</v>
      </c>
      <c r="I77" s="24">
        <v>11</v>
      </c>
      <c r="J77" s="24">
        <v>11</v>
      </c>
    </row>
    <row r="78" spans="1:10">
      <c r="A78" s="35" t="s">
        <v>188</v>
      </c>
      <c r="B78" s="3"/>
      <c r="C78" s="35" t="s">
        <v>87</v>
      </c>
      <c r="D78" s="24">
        <v>10.5</v>
      </c>
      <c r="E78" s="24">
        <v>13.4</v>
      </c>
      <c r="F78" s="24">
        <v>12.958289002041907</v>
      </c>
      <c r="G78" s="24">
        <v>16</v>
      </c>
      <c r="H78" s="24">
        <v>11</v>
      </c>
      <c r="I78" s="24">
        <v>4</v>
      </c>
      <c r="J78" s="24">
        <v>3</v>
      </c>
    </row>
    <row r="79" spans="1:10">
      <c r="A79" s="35" t="s">
        <v>189</v>
      </c>
      <c r="B79" s="3"/>
      <c r="C79" s="35" t="s">
        <v>87</v>
      </c>
      <c r="D79" s="24">
        <v>12.3</v>
      </c>
      <c r="E79" s="24">
        <v>13.2</v>
      </c>
      <c r="F79" s="24">
        <v>10.23310678234561</v>
      </c>
      <c r="G79" s="24">
        <v>6</v>
      </c>
      <c r="H79" s="24">
        <v>3</v>
      </c>
      <c r="I79" s="24">
        <v>3</v>
      </c>
      <c r="J79" s="24">
        <v>2</v>
      </c>
    </row>
    <row r="80" spans="1:10">
      <c r="A80" s="35" t="s">
        <v>190</v>
      </c>
      <c r="B80" s="3"/>
      <c r="C80" s="35" t="s">
        <v>87</v>
      </c>
      <c r="D80" s="24">
        <v>0</v>
      </c>
      <c r="E80" s="24">
        <v>3</v>
      </c>
      <c r="F80" s="24">
        <v>13.846</v>
      </c>
      <c r="G80" s="24">
        <v>29</v>
      </c>
      <c r="H80" s="24">
        <v>41</v>
      </c>
      <c r="I80" s="24">
        <v>45</v>
      </c>
      <c r="J80" s="24">
        <v>50</v>
      </c>
    </row>
    <row r="81" spans="1:10">
      <c r="A81" s="39" t="s">
        <v>191</v>
      </c>
      <c r="B81" s="3"/>
      <c r="C81" s="35" t="s">
        <v>87</v>
      </c>
      <c r="D81" s="24">
        <v>0.3</v>
      </c>
      <c r="E81" s="24">
        <v>1.8</v>
      </c>
      <c r="F81" s="24">
        <v>3.2437999999999994</v>
      </c>
      <c r="G81" s="24">
        <v>6</v>
      </c>
      <c r="H81" s="24">
        <v>9</v>
      </c>
      <c r="I81" s="24">
        <v>11</v>
      </c>
      <c r="J81" s="24">
        <v>14</v>
      </c>
    </row>
    <row r="82" spans="1:10">
      <c r="A82" s="35" t="s">
        <v>192</v>
      </c>
      <c r="B82" s="3"/>
      <c r="C82" s="35" t="s">
        <v>87</v>
      </c>
      <c r="D82" s="24">
        <v>0</v>
      </c>
      <c r="E82" s="24">
        <v>0.3</v>
      </c>
      <c r="F82" s="24">
        <v>5.5840000000000005</v>
      </c>
      <c r="G82" s="24">
        <v>9</v>
      </c>
      <c r="H82" s="24">
        <v>12</v>
      </c>
      <c r="I82" s="24">
        <v>13</v>
      </c>
      <c r="J82" s="24">
        <v>12</v>
      </c>
    </row>
    <row r="83" spans="1:10">
      <c r="A83" s="35" t="s">
        <v>193</v>
      </c>
      <c r="B83" s="3"/>
      <c r="C83" s="35" t="s">
        <v>87</v>
      </c>
      <c r="D83" s="24">
        <v>1.3</v>
      </c>
      <c r="E83" s="24">
        <v>2.7</v>
      </c>
      <c r="F83" s="24">
        <v>9.85</v>
      </c>
      <c r="G83" s="24">
        <v>13</v>
      </c>
      <c r="H83" s="24">
        <v>16</v>
      </c>
      <c r="I83" s="24">
        <v>18</v>
      </c>
      <c r="J83" s="24">
        <v>17</v>
      </c>
    </row>
    <row r="84" spans="1:10">
      <c r="A84" s="35" t="s">
        <v>194</v>
      </c>
      <c r="B84" s="3"/>
      <c r="C84" s="35" t="s">
        <v>87</v>
      </c>
      <c r="D84" s="24">
        <v>0</v>
      </c>
      <c r="E84" s="24">
        <v>1.1000000000000001</v>
      </c>
      <c r="F84" s="24">
        <v>4.95</v>
      </c>
      <c r="G84" s="24">
        <v>7</v>
      </c>
      <c r="H84" s="24">
        <v>10</v>
      </c>
      <c r="I84" s="24">
        <v>12</v>
      </c>
      <c r="J84" s="24">
        <v>10</v>
      </c>
    </row>
    <row r="85" spans="1:10">
      <c r="A85" s="35" t="s">
        <v>195</v>
      </c>
      <c r="B85" s="3"/>
      <c r="C85" s="35" t="s">
        <v>87</v>
      </c>
      <c r="D85" s="24">
        <v>1.6</v>
      </c>
      <c r="E85" s="24">
        <v>1.1000000000000001</v>
      </c>
      <c r="F85" s="24">
        <v>0.67113088580245095</v>
      </c>
      <c r="G85" s="24">
        <v>1</v>
      </c>
      <c r="H85" s="24">
        <v>0</v>
      </c>
      <c r="I85" s="24">
        <v>0</v>
      </c>
      <c r="J85" s="24">
        <v>0</v>
      </c>
    </row>
    <row r="86" spans="1:10">
      <c r="A86" s="35" t="s">
        <v>48</v>
      </c>
      <c r="B86" s="3"/>
      <c r="C86" s="35" t="s">
        <v>87</v>
      </c>
      <c r="D86" s="24">
        <v>124.6</v>
      </c>
      <c r="E86" s="24">
        <v>139</v>
      </c>
      <c r="F86" s="24">
        <v>149.45114394806831</v>
      </c>
      <c r="G86" s="24">
        <v>162</v>
      </c>
      <c r="H86" s="24">
        <v>166</v>
      </c>
      <c r="I86" s="24">
        <v>164</v>
      </c>
      <c r="J86" s="24">
        <v>153</v>
      </c>
    </row>
    <row r="87" spans="1:10" ht="14.5">
      <c r="A87" s="54" t="s">
        <v>33</v>
      </c>
      <c r="B87" s="3"/>
      <c r="C87" s="35"/>
    </row>
    <row r="88" spans="1:10">
      <c r="B88" s="3"/>
      <c r="C88" s="35"/>
    </row>
    <row r="106" spans="1:10">
      <c r="A106" s="2"/>
      <c r="B106" s="2"/>
      <c r="C106" s="35"/>
      <c r="E106" s="24"/>
      <c r="F106" s="24"/>
      <c r="G106" s="24"/>
      <c r="H106" s="24"/>
      <c r="I106" s="24"/>
      <c r="J106" s="24"/>
    </row>
    <row r="107" spans="1:10">
      <c r="A107" s="2"/>
      <c r="B107" s="2"/>
      <c r="C107" s="14"/>
    </row>
    <row r="108" spans="1:10">
      <c r="A108" s="2"/>
      <c r="B108" s="2"/>
      <c r="C108" s="35"/>
      <c r="E108" s="24"/>
      <c r="G108" s="24"/>
      <c r="I108" s="24"/>
    </row>
    <row r="109" spans="1:10">
      <c r="A109" s="2"/>
      <c r="B109" s="2"/>
      <c r="C109" s="35"/>
      <c r="E109" s="24"/>
      <c r="G109" s="24"/>
      <c r="I109" s="24"/>
    </row>
    <row r="110" spans="1:10">
      <c r="A110" s="2"/>
      <c r="B110" s="2"/>
      <c r="C110" s="35"/>
      <c r="E110" s="24"/>
      <c r="F110" s="24"/>
      <c r="G110" s="24"/>
      <c r="H110" s="24"/>
      <c r="I110" s="24"/>
      <c r="J110" s="24"/>
    </row>
    <row r="111" spans="1:10">
      <c r="A111" s="2"/>
      <c r="B111" s="2"/>
    </row>
    <row r="112" spans="1:10">
      <c r="A112" s="2"/>
      <c r="B112" s="2"/>
    </row>
    <row r="116" spans="1:1">
      <c r="A116" s="39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89E1D-E7C0-422D-950C-8821DE1D3561}">
  <sheetPr>
    <tabColor theme="5"/>
  </sheetPr>
  <dimension ref="A1:K66"/>
  <sheetViews>
    <sheetView zoomScale="76" zoomScaleNormal="80" workbookViewId="0"/>
  </sheetViews>
  <sheetFormatPr baseColWidth="10" defaultColWidth="11.33203125" defaultRowHeight="14" outlineLevelRow="1"/>
  <cols>
    <col min="1" max="1" width="57" customWidth="1"/>
    <col min="14" max="14" width="11.33203125" customWidth="1"/>
    <col min="15" max="15" width="108.83203125" customWidth="1"/>
    <col min="16" max="16" width="43.33203125" customWidth="1"/>
  </cols>
  <sheetData>
    <row r="1" spans="1:11" s="53" customFormat="1" ht="20">
      <c r="A1" s="12" t="s">
        <v>196</v>
      </c>
    </row>
    <row r="2" spans="1:11" ht="14.5">
      <c r="A2" s="1" t="s">
        <v>197</v>
      </c>
    </row>
    <row r="4" spans="1:11" ht="15.5">
      <c r="A4" s="6" t="s">
        <v>198</v>
      </c>
      <c r="B4" s="6"/>
      <c r="C4" s="6"/>
      <c r="D4" s="6">
        <v>2015</v>
      </c>
      <c r="E4" s="6">
        <v>2020</v>
      </c>
      <c r="F4" s="6">
        <v>2025</v>
      </c>
      <c r="G4" s="6">
        <v>2030</v>
      </c>
      <c r="H4" s="6">
        <v>2035</v>
      </c>
      <c r="I4" s="6">
        <v>2040</v>
      </c>
      <c r="J4" s="6">
        <v>2045</v>
      </c>
      <c r="K4" s="6">
        <v>2050</v>
      </c>
    </row>
    <row r="5" spans="1:11" outlineLevel="1">
      <c r="A5" t="s">
        <v>199</v>
      </c>
      <c r="C5" t="s">
        <v>200</v>
      </c>
      <c r="D5" s="16">
        <v>82.2</v>
      </c>
      <c r="E5" s="16">
        <v>83.5</v>
      </c>
      <c r="F5" s="16">
        <v>83.3</v>
      </c>
      <c r="G5" s="16">
        <v>82.9</v>
      </c>
      <c r="H5" s="16">
        <v>82.2</v>
      </c>
      <c r="I5" s="16">
        <v>81.3</v>
      </c>
      <c r="J5" s="16">
        <v>80.2</v>
      </c>
      <c r="K5" s="16">
        <v>79</v>
      </c>
    </row>
    <row r="6" spans="1:11" outlineLevel="1">
      <c r="A6" s="28" t="s">
        <v>201</v>
      </c>
      <c r="C6" t="s">
        <v>200</v>
      </c>
      <c r="D6" s="16">
        <v>11.7</v>
      </c>
      <c r="E6" s="16">
        <v>12</v>
      </c>
      <c r="F6" s="16">
        <v>12.2</v>
      </c>
      <c r="G6" s="16">
        <v>12.1</v>
      </c>
      <c r="H6" s="16">
        <v>11.7</v>
      </c>
      <c r="I6" s="16">
        <v>11.1</v>
      </c>
      <c r="J6" s="16">
        <v>10.7</v>
      </c>
      <c r="K6" s="16">
        <v>10.5</v>
      </c>
    </row>
    <row r="7" spans="1:11" outlineLevel="1">
      <c r="A7" s="28" t="s">
        <v>202</v>
      </c>
      <c r="C7" t="s">
        <v>200</v>
      </c>
      <c r="D7" s="16">
        <v>53.2</v>
      </c>
      <c r="E7" s="16">
        <v>53.2</v>
      </c>
      <c r="F7" s="16">
        <v>51.4</v>
      </c>
      <c r="G7" s="16">
        <v>48.9</v>
      </c>
      <c r="H7" s="16">
        <v>47.2</v>
      </c>
      <c r="I7" s="16">
        <v>46.8</v>
      </c>
      <c r="J7" s="16">
        <v>46.2</v>
      </c>
      <c r="K7" s="16">
        <v>45.1</v>
      </c>
    </row>
    <row r="8" spans="1:11" outlineLevel="1">
      <c r="A8" s="28" t="s">
        <v>203</v>
      </c>
      <c r="C8" t="s">
        <v>200</v>
      </c>
      <c r="D8" s="16">
        <v>17.3</v>
      </c>
      <c r="E8" s="16">
        <v>18.3</v>
      </c>
      <c r="F8" s="16">
        <v>19.8</v>
      </c>
      <c r="G8" s="16">
        <v>21.8</v>
      </c>
      <c r="H8" s="16">
        <v>23.3</v>
      </c>
      <c r="I8" s="16">
        <v>23.4</v>
      </c>
      <c r="J8" s="16">
        <v>23.3</v>
      </c>
      <c r="K8" s="16">
        <v>23.4</v>
      </c>
    </row>
    <row r="9" spans="1:11" outlineLevel="1">
      <c r="A9" t="s">
        <v>204</v>
      </c>
      <c r="C9" t="s">
        <v>200</v>
      </c>
      <c r="D9" s="16">
        <v>41.2</v>
      </c>
      <c r="E9" s="16">
        <v>42.4</v>
      </c>
      <c r="F9" s="16">
        <v>42.8</v>
      </c>
      <c r="G9" s="16">
        <v>42.9</v>
      </c>
      <c r="H9" s="16">
        <v>43.3</v>
      </c>
      <c r="I9" s="16">
        <v>43.3</v>
      </c>
      <c r="J9" s="16">
        <v>43.1</v>
      </c>
      <c r="K9" s="16">
        <v>42.8</v>
      </c>
    </row>
    <row r="10" spans="1:11" outlineLevel="1">
      <c r="D10" s="27"/>
      <c r="E10" s="27"/>
      <c r="F10" s="27"/>
      <c r="G10" s="27"/>
      <c r="H10" s="27"/>
      <c r="I10" s="27"/>
      <c r="J10" s="27"/>
      <c r="K10" s="27"/>
    </row>
    <row r="11" spans="1:11" ht="15" customHeight="1" outlineLevel="1">
      <c r="A11" t="s">
        <v>205</v>
      </c>
      <c r="D11" s="27">
        <v>1</v>
      </c>
      <c r="E11" s="27">
        <v>0.97</v>
      </c>
      <c r="F11" s="27">
        <v>0.95</v>
      </c>
      <c r="G11" s="27">
        <v>0.93</v>
      </c>
      <c r="H11" s="27">
        <v>0.92</v>
      </c>
      <c r="I11" s="27">
        <v>0.9</v>
      </c>
      <c r="J11" s="27">
        <v>0.88</v>
      </c>
      <c r="K11" s="27">
        <v>0.87</v>
      </c>
    </row>
    <row r="12" spans="1:11" outlineLevel="1">
      <c r="A12" t="s">
        <v>206</v>
      </c>
      <c r="D12" s="16">
        <v>163.80000000000001</v>
      </c>
      <c r="E12" s="16">
        <v>168.5</v>
      </c>
      <c r="F12" s="16">
        <v>173</v>
      </c>
      <c r="G12" s="16">
        <v>177.3</v>
      </c>
      <c r="H12" s="16">
        <v>181.5</v>
      </c>
      <c r="I12" s="16">
        <v>185.6</v>
      </c>
      <c r="J12" s="16">
        <v>189.5</v>
      </c>
      <c r="K12" s="16">
        <v>193.3</v>
      </c>
    </row>
    <row r="13" spans="1:11" outlineLevel="1">
      <c r="D13" s="17"/>
      <c r="E13" s="17"/>
      <c r="F13" s="17"/>
      <c r="G13" s="17"/>
      <c r="H13" s="17"/>
      <c r="I13" s="17"/>
      <c r="J13" s="17"/>
      <c r="K13" s="17"/>
    </row>
    <row r="14" spans="1:11">
      <c r="D14" s="17"/>
      <c r="E14" s="17"/>
      <c r="F14" s="17"/>
      <c r="G14" s="17"/>
      <c r="H14" s="17"/>
      <c r="I14" s="17"/>
      <c r="J14" s="17"/>
      <c r="K14" s="17"/>
    </row>
    <row r="15" spans="1:11" ht="15.5">
      <c r="A15" s="6" t="s">
        <v>207</v>
      </c>
      <c r="B15" s="6"/>
      <c r="C15" s="6"/>
      <c r="D15" s="6">
        <v>2015</v>
      </c>
      <c r="E15" s="6">
        <v>2020</v>
      </c>
      <c r="F15" s="6">
        <v>2025</v>
      </c>
      <c r="G15" s="6">
        <v>2030</v>
      </c>
      <c r="H15" s="6">
        <v>2035</v>
      </c>
      <c r="I15" s="6">
        <v>2040</v>
      </c>
      <c r="J15" s="6">
        <v>2045</v>
      </c>
      <c r="K15" s="6">
        <v>2050</v>
      </c>
    </row>
    <row r="16" spans="1:11">
      <c r="A16" t="s">
        <v>208</v>
      </c>
      <c r="C16" t="s">
        <v>209</v>
      </c>
      <c r="D16" s="16">
        <v>3801.3</v>
      </c>
      <c r="E16" s="16">
        <v>3944.9</v>
      </c>
      <c r="F16" s="16">
        <v>4062.8</v>
      </c>
      <c r="G16" s="16">
        <v>4126.2</v>
      </c>
      <c r="H16" s="16">
        <v>4183</v>
      </c>
      <c r="I16" s="16">
        <v>4233.2</v>
      </c>
      <c r="J16" s="16">
        <v>4258.5</v>
      </c>
      <c r="K16" s="16">
        <v>4269.8</v>
      </c>
    </row>
    <row r="17" spans="1:11" outlineLevel="1">
      <c r="A17" t="s">
        <v>210</v>
      </c>
      <c r="C17" t="s">
        <v>209</v>
      </c>
      <c r="D17" s="16">
        <v>3668.1</v>
      </c>
      <c r="E17" s="16">
        <v>3806.8</v>
      </c>
      <c r="F17" s="16">
        <v>3922.3</v>
      </c>
      <c r="G17" s="16">
        <v>3986.8</v>
      </c>
      <c r="H17" s="16">
        <v>4043.2</v>
      </c>
      <c r="I17" s="16">
        <v>4091</v>
      </c>
      <c r="J17" s="16">
        <v>4107.6000000000004</v>
      </c>
      <c r="K17" s="16">
        <v>4097.3999999999996</v>
      </c>
    </row>
    <row r="18" spans="1:11" outlineLevel="1">
      <c r="A18" t="s">
        <v>211</v>
      </c>
      <c r="C18" t="s">
        <v>209</v>
      </c>
      <c r="D18" s="16">
        <v>2148.9</v>
      </c>
      <c r="E18" s="16">
        <v>2238.6</v>
      </c>
      <c r="F18" s="16">
        <v>2315.8000000000002</v>
      </c>
      <c r="G18" s="16">
        <v>2360.1</v>
      </c>
      <c r="H18" s="16">
        <v>2391.8000000000002</v>
      </c>
      <c r="I18" s="16">
        <v>2410.9</v>
      </c>
      <c r="J18" s="16">
        <v>2409.4</v>
      </c>
      <c r="K18" s="16">
        <v>2390</v>
      </c>
    </row>
    <row r="19" spans="1:11" outlineLevel="1">
      <c r="A19" t="s">
        <v>212</v>
      </c>
      <c r="C19" t="s">
        <v>213</v>
      </c>
      <c r="D19" s="16">
        <v>44.9</v>
      </c>
      <c r="E19" s="16">
        <v>45.6</v>
      </c>
      <c r="F19" s="16">
        <v>47.1</v>
      </c>
      <c r="G19" s="16">
        <v>48.1</v>
      </c>
      <c r="H19" s="16">
        <v>49.2</v>
      </c>
      <c r="I19" s="16">
        <v>50.3</v>
      </c>
      <c r="J19" s="16">
        <v>51.1</v>
      </c>
      <c r="K19" s="16">
        <v>51.8</v>
      </c>
    </row>
    <row r="20" spans="1:11" outlineLevel="1">
      <c r="D20" s="18"/>
      <c r="E20" s="18"/>
      <c r="F20" s="18"/>
      <c r="G20" s="18"/>
      <c r="H20" s="18"/>
      <c r="I20" s="18"/>
      <c r="J20" s="18"/>
      <c r="K20" s="18"/>
    </row>
    <row r="21" spans="1:11" outlineLevel="1">
      <c r="A21" t="s">
        <v>214</v>
      </c>
      <c r="C21" t="s">
        <v>215</v>
      </c>
      <c r="D21" s="16">
        <v>41751.300000000003</v>
      </c>
      <c r="E21" s="16">
        <v>42953.1</v>
      </c>
      <c r="F21" s="16">
        <v>43898.5</v>
      </c>
      <c r="G21" s="16">
        <v>44326.8</v>
      </c>
      <c r="H21" s="16">
        <v>44824.6</v>
      </c>
      <c r="I21" s="16">
        <v>44948</v>
      </c>
      <c r="J21" s="16">
        <v>44994.3</v>
      </c>
      <c r="K21" s="16">
        <v>45088.2</v>
      </c>
    </row>
    <row r="22" spans="1:11" outlineLevel="1">
      <c r="A22" t="s">
        <v>216</v>
      </c>
      <c r="C22" t="s">
        <v>215</v>
      </c>
      <c r="D22" s="16">
        <v>39925.300000000003</v>
      </c>
      <c r="E22" s="16">
        <v>41063.5</v>
      </c>
      <c r="F22" s="16">
        <v>41986.8</v>
      </c>
      <c r="G22" s="16">
        <v>42432.800000000003</v>
      </c>
      <c r="H22" s="16">
        <v>42951.5</v>
      </c>
      <c r="I22" s="16">
        <v>43055.4</v>
      </c>
      <c r="J22" s="16">
        <v>42962.6</v>
      </c>
      <c r="K22" s="16">
        <v>42797.5</v>
      </c>
    </row>
    <row r="23" spans="1:11" outlineLevel="1">
      <c r="A23" s="11" t="s">
        <v>211</v>
      </c>
      <c r="B23" s="11"/>
      <c r="C23" t="s">
        <v>215</v>
      </c>
      <c r="D23" s="16">
        <v>19330.900000000001</v>
      </c>
      <c r="E23" s="16">
        <v>19988.5</v>
      </c>
      <c r="F23" s="16">
        <v>20463.099999999999</v>
      </c>
      <c r="G23" s="16">
        <v>20692.3</v>
      </c>
      <c r="H23" s="16">
        <v>20838.099999999999</v>
      </c>
      <c r="I23" s="16">
        <v>20889.599999999999</v>
      </c>
      <c r="J23" s="16">
        <v>20816.599999999999</v>
      </c>
      <c r="K23" s="16">
        <v>20665.5</v>
      </c>
    </row>
    <row r="24" spans="1:11" outlineLevel="1">
      <c r="A24" s="11" t="s">
        <v>217</v>
      </c>
      <c r="B24" s="11"/>
      <c r="D24" s="19">
        <v>4.3999999999999997E-2</v>
      </c>
      <c r="E24" s="19">
        <v>4.3999999999999997E-2</v>
      </c>
      <c r="F24" s="19">
        <v>4.3999999999999997E-2</v>
      </c>
      <c r="G24" s="19">
        <v>4.3999999999999997E-2</v>
      </c>
      <c r="H24" s="19">
        <v>4.3999999999999997E-2</v>
      </c>
      <c r="I24" s="19">
        <v>4.3999999999999997E-2</v>
      </c>
      <c r="J24" s="19">
        <v>4.9000000000000002E-2</v>
      </c>
      <c r="K24" s="19">
        <v>5.6000000000000001E-2</v>
      </c>
    </row>
    <row r="25" spans="1:11" outlineLevel="1">
      <c r="D25" s="18"/>
      <c r="E25" s="18"/>
      <c r="F25" s="18"/>
      <c r="G25" s="18"/>
      <c r="H25" s="18"/>
      <c r="I25" s="18"/>
      <c r="J25" s="18"/>
      <c r="K25" s="18"/>
    </row>
    <row r="26" spans="1:11" outlineLevel="1">
      <c r="A26" s="13" t="s">
        <v>218</v>
      </c>
      <c r="B26" s="2"/>
      <c r="D26" s="20"/>
      <c r="E26" s="20"/>
      <c r="F26" s="20"/>
      <c r="G26" s="20"/>
      <c r="H26" s="20"/>
      <c r="I26" s="20"/>
      <c r="J26" s="20"/>
      <c r="K26" s="20"/>
    </row>
    <row r="27" spans="1:11" outlineLevel="1">
      <c r="A27" s="11" t="s">
        <v>219</v>
      </c>
      <c r="B27" s="11"/>
      <c r="D27" s="40">
        <v>9.8931568000491903E-3</v>
      </c>
      <c r="E27" s="40">
        <v>1.0738068216195039E-2</v>
      </c>
      <c r="F27" s="40">
        <v>1.3457758928798124E-2</v>
      </c>
      <c r="G27" s="40">
        <v>1.568961740227745E-2</v>
      </c>
      <c r="H27" s="137">
        <v>1.6500000000000001E-2</v>
      </c>
      <c r="I27" s="137">
        <v>1.67E-2</v>
      </c>
      <c r="J27" s="137">
        <v>1.5699999999999999E-2</v>
      </c>
      <c r="K27" s="137">
        <v>1.5299999999999999E-2</v>
      </c>
    </row>
    <row r="28" spans="1:11" outlineLevel="1">
      <c r="A28" s="11" t="s">
        <v>220</v>
      </c>
      <c r="B28" s="11"/>
      <c r="D28" s="40">
        <v>1.3641579694470449E-2</v>
      </c>
      <c r="E28" s="40">
        <v>1.4247578768208705E-2</v>
      </c>
      <c r="F28" s="40">
        <v>1.5855620273219802E-2</v>
      </c>
      <c r="G28" s="40">
        <v>1.8061945558730138E-2</v>
      </c>
      <c r="H28" s="137">
        <v>1.8599999999999998E-2</v>
      </c>
      <c r="I28" s="137">
        <v>1.8599999999999998E-2</v>
      </c>
      <c r="J28" s="137">
        <v>1.78E-2</v>
      </c>
      <c r="K28" s="137">
        <v>1.72E-2</v>
      </c>
    </row>
    <row r="29" spans="1:11" outlineLevel="1">
      <c r="A29" s="11"/>
      <c r="B29" s="11"/>
      <c r="D29" s="21"/>
      <c r="E29" s="21"/>
      <c r="F29" s="21"/>
      <c r="G29" s="21"/>
      <c r="H29" s="21"/>
      <c r="I29" s="21"/>
      <c r="J29" s="21"/>
      <c r="K29" s="21"/>
    </row>
    <row r="30" spans="1:11" outlineLevel="1">
      <c r="A30" s="15" t="s">
        <v>221</v>
      </c>
      <c r="B30" s="14"/>
      <c r="D30" s="21"/>
      <c r="E30" s="21"/>
      <c r="F30" s="21"/>
      <c r="G30" s="21"/>
      <c r="H30" s="21"/>
      <c r="I30" s="21"/>
      <c r="J30" s="21"/>
      <c r="K30" s="21"/>
    </row>
    <row r="31" spans="1:11" outlineLevel="1">
      <c r="A31" s="11" t="s">
        <v>219</v>
      </c>
      <c r="B31" s="11"/>
      <c r="C31" t="s">
        <v>222</v>
      </c>
      <c r="D31" s="16">
        <v>87.2</v>
      </c>
      <c r="E31" s="16">
        <v>75.099999999999994</v>
      </c>
      <c r="F31" s="16">
        <v>70.400000000000006</v>
      </c>
      <c r="G31" s="16">
        <v>68</v>
      </c>
      <c r="H31" s="16">
        <v>65</v>
      </c>
      <c r="I31" s="16">
        <v>62</v>
      </c>
      <c r="J31" s="16">
        <v>60.9</v>
      </c>
      <c r="K31" s="16">
        <v>59.9</v>
      </c>
    </row>
    <row r="32" spans="1:11" outlineLevel="1">
      <c r="A32" s="11" t="s">
        <v>220</v>
      </c>
      <c r="B32" s="11"/>
      <c r="C32" t="s">
        <v>222</v>
      </c>
      <c r="D32" s="16">
        <v>65</v>
      </c>
      <c r="E32" s="16">
        <v>58.1</v>
      </c>
      <c r="F32" s="16">
        <v>53.4</v>
      </c>
      <c r="G32" s="16">
        <v>49.5</v>
      </c>
      <c r="H32" s="16">
        <v>47</v>
      </c>
      <c r="I32" s="16">
        <v>44.6</v>
      </c>
      <c r="J32" s="16">
        <v>42.9</v>
      </c>
      <c r="K32" s="16">
        <v>41.3</v>
      </c>
    </row>
    <row r="33" spans="1:11" outlineLevel="1">
      <c r="A33" s="11"/>
      <c r="B33" s="11"/>
      <c r="D33" s="22"/>
      <c r="E33" s="22"/>
      <c r="F33" s="22"/>
      <c r="G33" s="22"/>
      <c r="H33" s="22"/>
      <c r="I33" s="22"/>
      <c r="J33" s="22"/>
      <c r="K33" s="22"/>
    </row>
    <row r="34" spans="1:11" outlineLevel="1">
      <c r="A34" s="11"/>
      <c r="B34" s="11"/>
      <c r="D34" s="22"/>
      <c r="E34" s="22"/>
      <c r="F34" s="22"/>
      <c r="G34" s="22"/>
      <c r="H34" s="22"/>
      <c r="I34" s="22"/>
      <c r="J34" s="22"/>
      <c r="K34" s="22"/>
    </row>
    <row r="35" spans="1:11" outlineLevel="1">
      <c r="A35" s="15" t="s">
        <v>223</v>
      </c>
      <c r="B35" s="11"/>
      <c r="D35" s="22"/>
      <c r="E35" s="22"/>
      <c r="F35" s="22"/>
      <c r="G35" s="22"/>
      <c r="H35" s="22"/>
      <c r="I35" s="22"/>
      <c r="J35" s="22"/>
      <c r="K35" s="22"/>
    </row>
    <row r="36" spans="1:11" outlineLevel="1">
      <c r="A36" s="11" t="s">
        <v>224</v>
      </c>
      <c r="B36" s="14"/>
      <c r="C36" t="s">
        <v>7</v>
      </c>
      <c r="D36" s="16">
        <v>0.8</v>
      </c>
      <c r="E36" s="16">
        <v>1</v>
      </c>
      <c r="F36" s="16">
        <v>3</v>
      </c>
      <c r="G36" s="16">
        <v>6</v>
      </c>
      <c r="H36" s="16">
        <v>9</v>
      </c>
      <c r="I36" s="16">
        <v>12</v>
      </c>
      <c r="J36" s="16">
        <v>15</v>
      </c>
      <c r="K36" s="16">
        <v>15</v>
      </c>
    </row>
    <row r="37" spans="1:11" outlineLevel="1">
      <c r="A37" s="14"/>
      <c r="B37" s="14"/>
      <c r="D37" s="21"/>
      <c r="E37" s="21"/>
      <c r="F37" s="21"/>
      <c r="G37" s="21"/>
      <c r="H37" s="21"/>
      <c r="I37" s="21"/>
      <c r="J37" s="21"/>
      <c r="K37" s="21"/>
    </row>
    <row r="38" spans="1:11" outlineLevel="1">
      <c r="A38" s="15" t="s">
        <v>225</v>
      </c>
      <c r="B38" s="14"/>
      <c r="D38" s="21"/>
      <c r="E38" s="21"/>
      <c r="F38" s="21"/>
      <c r="G38" s="21"/>
      <c r="H38" s="21"/>
      <c r="I38" s="21"/>
      <c r="J38" s="21"/>
      <c r="K38" s="21"/>
    </row>
    <row r="39" spans="1:11" outlineLevel="1">
      <c r="A39" s="11" t="s">
        <v>226</v>
      </c>
      <c r="B39" s="14"/>
      <c r="D39" s="21">
        <v>-6.5304142505374745E-4</v>
      </c>
      <c r="E39" s="21">
        <v>-1.1123519199000304E-3</v>
      </c>
      <c r="F39" s="21">
        <v>-1.4520714009962838E-3</v>
      </c>
      <c r="G39" s="21">
        <v>-1.6505787427992149E-3</v>
      </c>
      <c r="H39" s="131">
        <v>-1.8637527168662126E-3</v>
      </c>
      <c r="I39" s="131">
        <v>-2.0152635257818701E-3</v>
      </c>
      <c r="J39" s="131">
        <v>-2.0523225200941909E-3</v>
      </c>
      <c r="K39" s="131">
        <v>-2.3399646673119378E-3</v>
      </c>
    </row>
    <row r="40" spans="1:11" outlineLevel="1">
      <c r="A40" s="11" t="s">
        <v>220</v>
      </c>
      <c r="B40" s="14"/>
      <c r="D40" s="21">
        <v>-2.1369636839346264E-3</v>
      </c>
      <c r="E40" s="21">
        <v>-2.8751283439888294E-3</v>
      </c>
      <c r="F40" s="21">
        <v>-3.6466467541764443E-3</v>
      </c>
      <c r="G40" s="21">
        <v>-3.6953661418834181E-3</v>
      </c>
      <c r="H40" s="131">
        <v>-3.9763465800106692E-3</v>
      </c>
      <c r="I40" s="131">
        <v>-4.2910086019329018E-3</v>
      </c>
      <c r="J40" s="131">
        <v>-3.970082447912358E-3</v>
      </c>
      <c r="K40" s="131">
        <v>-4.3142188641531118E-3</v>
      </c>
    </row>
    <row r="41" spans="1:11" outlineLevel="1">
      <c r="D41" s="21"/>
      <c r="E41" s="21"/>
      <c r="F41" s="21"/>
      <c r="G41" s="21"/>
      <c r="H41" s="21"/>
      <c r="I41" s="21"/>
      <c r="J41" s="21"/>
      <c r="K41" s="21"/>
    </row>
    <row r="42" spans="1:11" ht="15.5" outlineLevel="1">
      <c r="A42" s="7" t="s">
        <v>227</v>
      </c>
      <c r="B42" s="7"/>
      <c r="C42" s="7"/>
      <c r="D42" s="8">
        <v>2015</v>
      </c>
      <c r="E42" s="8">
        <v>2020</v>
      </c>
      <c r="F42" s="8">
        <v>2025</v>
      </c>
      <c r="G42" s="8">
        <v>2030</v>
      </c>
      <c r="H42" s="8">
        <v>2035</v>
      </c>
      <c r="I42" s="8">
        <v>2040</v>
      </c>
      <c r="J42" s="8">
        <v>2045</v>
      </c>
      <c r="K42" s="8">
        <v>2050</v>
      </c>
    </row>
    <row r="43" spans="1:11" outlineLevel="1">
      <c r="A43" s="11" t="s">
        <v>226</v>
      </c>
      <c r="C43" t="s">
        <v>228</v>
      </c>
      <c r="D43" s="16">
        <v>115.6</v>
      </c>
      <c r="E43" s="16">
        <v>169</v>
      </c>
      <c r="F43" s="16">
        <v>99.4</v>
      </c>
      <c r="G43" s="16">
        <v>74.5</v>
      </c>
      <c r="H43" s="16">
        <v>59.5</v>
      </c>
      <c r="I43" s="16">
        <v>40</v>
      </c>
      <c r="J43" s="16">
        <v>20.6</v>
      </c>
      <c r="K43" s="16">
        <v>13.6</v>
      </c>
    </row>
    <row r="44" spans="1:11" outlineLevel="1">
      <c r="A44" s="11" t="s">
        <v>229</v>
      </c>
      <c r="C44" t="s">
        <v>228</v>
      </c>
      <c r="D44" s="16">
        <v>128.30000000000001</v>
      </c>
      <c r="E44" s="16">
        <v>223.4</v>
      </c>
      <c r="F44" s="16">
        <v>145.9</v>
      </c>
      <c r="G44" s="16">
        <v>121.7</v>
      </c>
      <c r="H44" s="16">
        <v>136.69999999999999</v>
      </c>
      <c r="I44" s="16">
        <v>136.5</v>
      </c>
      <c r="J44" s="16">
        <v>116.7</v>
      </c>
      <c r="K44" s="16">
        <v>123.7</v>
      </c>
    </row>
    <row r="45" spans="1:11" outlineLevel="1">
      <c r="D45" s="20"/>
      <c r="E45" s="20"/>
      <c r="F45" s="20"/>
      <c r="G45" s="20"/>
      <c r="H45" s="20"/>
      <c r="I45" s="20"/>
      <c r="J45" s="20"/>
      <c r="K45" s="20"/>
    </row>
    <row r="46" spans="1:11" outlineLevel="1">
      <c r="A46" s="13" t="s">
        <v>230</v>
      </c>
      <c r="D46" s="20"/>
      <c r="E46" s="20"/>
      <c r="F46" s="20"/>
      <c r="G46" s="20"/>
      <c r="H46" s="20"/>
      <c r="I46" s="20"/>
      <c r="J46" s="20"/>
      <c r="K46" s="20"/>
    </row>
    <row r="47" spans="1:11" outlineLevel="1">
      <c r="A47" s="11" t="s">
        <v>226</v>
      </c>
      <c r="C47" t="s">
        <v>222</v>
      </c>
      <c r="D47" s="16">
        <v>62.2</v>
      </c>
      <c r="E47" s="16">
        <v>50.3</v>
      </c>
      <c r="F47" s="16">
        <v>34.1</v>
      </c>
      <c r="G47" s="16">
        <v>33.4</v>
      </c>
      <c r="H47" s="16">
        <v>30.4</v>
      </c>
      <c r="I47" s="16">
        <v>29.1</v>
      </c>
      <c r="J47" s="16">
        <v>27.7</v>
      </c>
      <c r="K47" s="16">
        <v>26.4</v>
      </c>
    </row>
    <row r="48" spans="1:11" outlineLevel="1">
      <c r="A48" s="11" t="s">
        <v>229</v>
      </c>
      <c r="C48" t="s">
        <v>222</v>
      </c>
      <c r="D48" s="16">
        <v>44.8</v>
      </c>
      <c r="E48" s="16">
        <v>36.200000000000003</v>
      </c>
      <c r="F48" s="16">
        <v>31.4</v>
      </c>
      <c r="G48" s="16">
        <v>30.6</v>
      </c>
      <c r="H48" s="16">
        <v>28.1</v>
      </c>
      <c r="I48" s="16">
        <v>26.7</v>
      </c>
      <c r="J48" s="16">
        <v>25.4</v>
      </c>
      <c r="K48" s="16">
        <v>24.1</v>
      </c>
    </row>
    <row r="49" spans="1:11" outlineLevel="1">
      <c r="D49" s="20"/>
      <c r="E49" s="20"/>
      <c r="F49" s="22"/>
      <c r="G49" s="22"/>
      <c r="H49" s="22"/>
      <c r="I49" s="22"/>
      <c r="J49" s="22"/>
      <c r="K49" s="22"/>
    </row>
    <row r="50" spans="1:11" outlineLevel="1">
      <c r="A50" s="13" t="s">
        <v>231</v>
      </c>
      <c r="B50" s="2"/>
    </row>
    <row r="51" spans="1:11" outlineLevel="1">
      <c r="A51" s="11" t="s">
        <v>232</v>
      </c>
      <c r="B51" s="11"/>
      <c r="C51" t="s">
        <v>209</v>
      </c>
      <c r="D51" s="16">
        <v>2699.7</v>
      </c>
      <c r="E51" s="16">
        <v>2446.9</v>
      </c>
      <c r="F51" s="16">
        <v>2148.3000000000002</v>
      </c>
      <c r="G51" s="16">
        <v>1799.2</v>
      </c>
      <c r="H51" s="136">
        <v>1419.4036540020943</v>
      </c>
      <c r="I51" s="136">
        <v>1038.0663503674505</v>
      </c>
      <c r="J51" s="136">
        <v>678.68861053494152</v>
      </c>
      <c r="K51" s="136">
        <v>341.3151134222644</v>
      </c>
    </row>
    <row r="52" spans="1:11" outlineLevel="1">
      <c r="A52" s="11" t="s">
        <v>233</v>
      </c>
      <c r="B52" s="11"/>
      <c r="C52" t="s">
        <v>209</v>
      </c>
      <c r="D52" s="16">
        <v>447.7</v>
      </c>
      <c r="E52" s="16">
        <v>625.6</v>
      </c>
      <c r="F52" s="16">
        <v>773.6</v>
      </c>
      <c r="G52" s="16">
        <v>875.6</v>
      </c>
      <c r="H52" s="136">
        <v>973.72390452278444</v>
      </c>
      <c r="I52" s="136">
        <v>1062.6697385075627</v>
      </c>
      <c r="J52" s="136">
        <v>1116.896466871138</v>
      </c>
      <c r="K52" s="136">
        <v>1156.3009637699392</v>
      </c>
    </row>
    <row r="53" spans="1:11" outlineLevel="1">
      <c r="A53" s="11" t="s">
        <v>234</v>
      </c>
      <c r="B53" s="11"/>
      <c r="C53" t="s">
        <v>209</v>
      </c>
      <c r="D53" s="16">
        <v>665.8</v>
      </c>
      <c r="E53" s="16">
        <v>888.6</v>
      </c>
      <c r="F53" s="16">
        <v>1148.4000000000001</v>
      </c>
      <c r="G53" s="16">
        <v>1457.3</v>
      </c>
      <c r="H53" s="136">
        <v>1795.1916052508275</v>
      </c>
      <c r="I53" s="136">
        <v>2136.3617432497908</v>
      </c>
      <c r="J53" s="136">
        <v>2464.8534045798301</v>
      </c>
      <c r="K53" s="136">
        <v>2772.993062496203</v>
      </c>
    </row>
    <row r="54" spans="1:11" outlineLevel="1">
      <c r="A54" s="11" t="s">
        <v>235</v>
      </c>
      <c r="B54" s="11"/>
      <c r="C54" t="s">
        <v>209</v>
      </c>
      <c r="D54" s="16">
        <v>3813.2</v>
      </c>
      <c r="E54" s="16">
        <v>3961.1</v>
      </c>
      <c r="F54" s="16">
        <v>4070.3</v>
      </c>
      <c r="G54" s="16">
        <v>4132.1000000000004</v>
      </c>
      <c r="H54" s="136">
        <v>4188.3191637757063</v>
      </c>
      <c r="I54" s="136">
        <v>4237.097832124804</v>
      </c>
      <c r="J54" s="136">
        <v>4260.4384819859097</v>
      </c>
      <c r="K54" s="136">
        <v>4270.6091396884067</v>
      </c>
    </row>
    <row r="55" spans="1:11" outlineLevel="1">
      <c r="K55" s="30"/>
    </row>
    <row r="56" spans="1:11" ht="15.5">
      <c r="D56" s="23"/>
      <c r="E56" s="20"/>
      <c r="F56" s="20"/>
      <c r="G56" s="20"/>
      <c r="H56" s="20"/>
      <c r="I56" s="20"/>
      <c r="J56" s="20"/>
      <c r="K56" s="20"/>
    </row>
    <row r="58" spans="1:11" ht="15.5">
      <c r="A58" s="7" t="s">
        <v>236</v>
      </c>
      <c r="B58" s="7"/>
      <c r="C58" s="7"/>
      <c r="D58" s="8"/>
      <c r="E58" s="8"/>
      <c r="F58" s="8"/>
      <c r="G58" s="8"/>
      <c r="H58" s="8"/>
      <c r="I58" s="8"/>
      <c r="J58" s="8"/>
      <c r="K58" s="8"/>
    </row>
    <row r="60" spans="1:11" ht="25">
      <c r="C60" s="29" t="s">
        <v>237</v>
      </c>
      <c r="D60" s="29" t="s">
        <v>238</v>
      </c>
    </row>
    <row r="61" spans="1:11">
      <c r="B61" s="31"/>
      <c r="C61" s="32" t="s">
        <v>239</v>
      </c>
      <c r="D61" s="32" t="s">
        <v>239</v>
      </c>
    </row>
    <row r="62" spans="1:11" ht="16">
      <c r="A62" t="s">
        <v>240</v>
      </c>
      <c r="B62" t="s">
        <v>241</v>
      </c>
      <c r="C62" s="16">
        <v>1435.2</v>
      </c>
      <c r="D62" s="16">
        <v>989.9</v>
      </c>
    </row>
    <row r="63" spans="1:11" ht="16">
      <c r="A63" t="s">
        <v>242</v>
      </c>
      <c r="B63" t="s">
        <v>241</v>
      </c>
      <c r="C63" s="16">
        <v>2385.3000000000002</v>
      </c>
      <c r="D63" s="16">
        <v>1595.4</v>
      </c>
    </row>
    <row r="64" spans="1:11" ht="16">
      <c r="A64" t="s">
        <v>243</v>
      </c>
      <c r="B64" t="s">
        <v>241</v>
      </c>
      <c r="C64" s="16">
        <v>690.3</v>
      </c>
      <c r="D64" s="16">
        <v>400.4</v>
      </c>
    </row>
    <row r="65" spans="1:4" ht="16">
      <c r="A65" t="s">
        <v>244</v>
      </c>
      <c r="B65" t="s">
        <v>241</v>
      </c>
      <c r="C65" s="16">
        <v>835.3</v>
      </c>
      <c r="D65" s="16">
        <v>445.4</v>
      </c>
    </row>
    <row r="66" spans="1:4" ht="16">
      <c r="A66" t="s">
        <v>245</v>
      </c>
      <c r="B66" t="s">
        <v>241</v>
      </c>
      <c r="C66" s="16">
        <v>1434.9</v>
      </c>
      <c r="D66" s="16">
        <v>840</v>
      </c>
    </row>
  </sheetData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2E891-EFF3-4491-9DCE-04E6D81B3B83}">
  <sheetPr>
    <tabColor theme="5"/>
  </sheetPr>
  <dimension ref="A1:K20"/>
  <sheetViews>
    <sheetView zoomScale="80" zoomScaleNormal="80" workbookViewId="0"/>
  </sheetViews>
  <sheetFormatPr baseColWidth="10" defaultColWidth="11.33203125" defaultRowHeight="14" outlineLevelRow="1"/>
  <cols>
    <col min="1" max="1" width="55.5" customWidth="1"/>
    <col min="2" max="2" width="7.83203125" customWidth="1"/>
    <col min="3" max="3" width="14.58203125" customWidth="1"/>
  </cols>
  <sheetData>
    <row r="1" spans="1:11" s="53" customFormat="1" ht="20">
      <c r="A1" s="12" t="s">
        <v>246</v>
      </c>
      <c r="B1" s="12"/>
    </row>
    <row r="2" spans="1:11" ht="14.5">
      <c r="A2" s="1" t="s">
        <v>197</v>
      </c>
    </row>
    <row r="4" spans="1:11" ht="15.5">
      <c r="A4" s="6" t="s">
        <v>247</v>
      </c>
      <c r="B4" s="6"/>
      <c r="C4" s="6"/>
      <c r="D4" s="6">
        <v>2015</v>
      </c>
      <c r="E4" s="6">
        <v>2020</v>
      </c>
      <c r="F4" s="6">
        <v>2025</v>
      </c>
      <c r="G4" s="6">
        <v>2030</v>
      </c>
      <c r="H4" s="6">
        <v>2035</v>
      </c>
      <c r="I4" s="6">
        <v>2040</v>
      </c>
      <c r="J4" s="6">
        <v>2045</v>
      </c>
      <c r="K4" s="6">
        <v>2050</v>
      </c>
    </row>
    <row r="5" spans="1:11" outlineLevel="1">
      <c r="A5" t="s">
        <v>8</v>
      </c>
      <c r="C5" t="s">
        <v>200</v>
      </c>
      <c r="D5" s="10">
        <v>34864</v>
      </c>
      <c r="E5" s="10">
        <v>36386</v>
      </c>
      <c r="F5" s="10">
        <v>35865</v>
      </c>
      <c r="G5" s="10">
        <v>34803</v>
      </c>
      <c r="H5" s="10">
        <v>33885</v>
      </c>
      <c r="I5" s="10">
        <v>33348</v>
      </c>
      <c r="J5" s="10">
        <v>32932</v>
      </c>
      <c r="K5" s="10">
        <v>32514</v>
      </c>
    </row>
    <row r="6" spans="1:11" outlineLevel="1">
      <c r="A6" t="s">
        <v>248</v>
      </c>
      <c r="C6" t="s">
        <v>249</v>
      </c>
      <c r="D6" s="10">
        <v>1910</v>
      </c>
      <c r="E6" s="10">
        <v>2082</v>
      </c>
      <c r="F6" s="10">
        <v>2237</v>
      </c>
      <c r="G6" s="10">
        <v>2401</v>
      </c>
      <c r="H6" s="10">
        <v>2558</v>
      </c>
      <c r="I6" s="10">
        <v>2727</v>
      </c>
      <c r="J6" s="10">
        <v>2917</v>
      </c>
      <c r="K6" s="10">
        <v>3125</v>
      </c>
    </row>
    <row r="7" spans="1:11" outlineLevel="1">
      <c r="D7" s="10"/>
      <c r="E7" s="10"/>
      <c r="F7" s="10"/>
      <c r="G7" s="10"/>
      <c r="H7" s="10"/>
      <c r="I7" s="10"/>
      <c r="J7" s="10"/>
      <c r="K7" s="10"/>
    </row>
    <row r="8" spans="1:11">
      <c r="D8" s="10"/>
      <c r="E8" s="10"/>
      <c r="F8" s="10"/>
      <c r="G8" s="10"/>
      <c r="H8" s="10"/>
      <c r="I8" s="10"/>
      <c r="J8" s="10"/>
      <c r="K8" s="10"/>
    </row>
    <row r="9" spans="1:11">
      <c r="D9" s="10"/>
      <c r="E9" s="10"/>
      <c r="F9" s="10"/>
      <c r="G9" s="10"/>
      <c r="H9" s="10"/>
      <c r="I9" s="10"/>
      <c r="J9" s="10"/>
      <c r="K9" s="10"/>
    </row>
    <row r="10" spans="1:11" ht="15.5">
      <c r="A10" s="6" t="s">
        <v>250</v>
      </c>
      <c r="B10" s="6"/>
      <c r="C10" s="6"/>
      <c r="D10" s="6">
        <v>2015</v>
      </c>
      <c r="E10" s="6">
        <v>2020</v>
      </c>
      <c r="F10" s="6">
        <v>2025</v>
      </c>
      <c r="G10" s="6">
        <v>2030</v>
      </c>
      <c r="H10" s="6">
        <v>2035</v>
      </c>
      <c r="I10" s="6">
        <v>2040</v>
      </c>
      <c r="J10" s="6">
        <v>2045</v>
      </c>
      <c r="K10" s="6">
        <v>2050</v>
      </c>
    </row>
    <row r="11" spans="1:11" outlineLevel="1">
      <c r="A11" t="s">
        <v>251</v>
      </c>
      <c r="C11" t="s">
        <v>213</v>
      </c>
      <c r="D11" s="10">
        <v>65.7</v>
      </c>
      <c r="E11" s="10">
        <v>63.9</v>
      </c>
      <c r="F11" s="10">
        <v>63.8</v>
      </c>
      <c r="G11" s="10">
        <v>62.8</v>
      </c>
      <c r="H11" s="10">
        <v>61.8</v>
      </c>
      <c r="I11" s="10">
        <v>60.4</v>
      </c>
      <c r="J11" s="10">
        <v>58.8</v>
      </c>
      <c r="K11" s="10">
        <v>57.5</v>
      </c>
    </row>
    <row r="12" spans="1:11" outlineLevel="1">
      <c r="A12" s="2" t="s">
        <v>252</v>
      </c>
      <c r="B12" s="2"/>
      <c r="D12" s="115">
        <v>8.9999999999999993E-3</v>
      </c>
      <c r="E12" s="115">
        <v>1.4E-2</v>
      </c>
      <c r="F12" s="115">
        <v>1.4999999999999999E-2</v>
      </c>
      <c r="G12" s="115">
        <v>1.6E-2</v>
      </c>
      <c r="H12" s="135">
        <v>1.6577806070279085E-2</v>
      </c>
      <c r="I12" s="135">
        <v>1.7872987851312215E-2</v>
      </c>
      <c r="J12" s="135">
        <v>1.8546532398477106E-2</v>
      </c>
      <c r="K12" s="135">
        <v>1.8635030112080078E-2</v>
      </c>
    </row>
    <row r="13" spans="1:11" outlineLevel="1"/>
    <row r="14" spans="1:11" outlineLevel="1">
      <c r="A14" s="2" t="s">
        <v>253</v>
      </c>
      <c r="B14" s="2"/>
    </row>
    <row r="15" spans="1:11" outlineLevel="1">
      <c r="A15" t="s">
        <v>254</v>
      </c>
      <c r="B15" s="11"/>
      <c r="C15" t="s">
        <v>209</v>
      </c>
      <c r="D15" s="10">
        <v>440</v>
      </c>
      <c r="E15" s="10">
        <v>567</v>
      </c>
      <c r="F15" s="10">
        <v>624</v>
      </c>
      <c r="G15" s="10">
        <v>638</v>
      </c>
      <c r="H15" s="10">
        <v>654</v>
      </c>
      <c r="I15" s="10">
        <v>672</v>
      </c>
      <c r="J15" s="10">
        <v>683</v>
      </c>
      <c r="K15" s="10">
        <v>687</v>
      </c>
    </row>
    <row r="16" spans="1:11" outlineLevel="1">
      <c r="A16" t="s">
        <v>255</v>
      </c>
      <c r="B16" s="11"/>
      <c r="C16" t="s">
        <v>209</v>
      </c>
      <c r="D16" s="10">
        <v>222</v>
      </c>
      <c r="E16" s="10">
        <v>301</v>
      </c>
      <c r="F16" s="10">
        <v>417</v>
      </c>
      <c r="G16" s="10">
        <v>531</v>
      </c>
      <c r="H16" s="10">
        <v>645</v>
      </c>
      <c r="I16" s="10">
        <v>759</v>
      </c>
      <c r="J16" s="10">
        <v>872</v>
      </c>
      <c r="K16" s="10">
        <v>978</v>
      </c>
    </row>
    <row r="17" spans="1:11" outlineLevel="1">
      <c r="A17" t="s">
        <v>256</v>
      </c>
      <c r="B17" s="11"/>
      <c r="C17" t="s">
        <v>209</v>
      </c>
      <c r="D17" s="10">
        <v>1627</v>
      </c>
      <c r="E17" s="10">
        <v>1456</v>
      </c>
      <c r="F17" s="10">
        <v>1247</v>
      </c>
      <c r="G17" s="10">
        <v>1017</v>
      </c>
      <c r="H17" s="10">
        <v>794</v>
      </c>
      <c r="I17" s="10">
        <v>583</v>
      </c>
      <c r="J17" s="10">
        <v>383</v>
      </c>
      <c r="K17" s="10">
        <v>205</v>
      </c>
    </row>
    <row r="18" spans="1:11" outlineLevel="1">
      <c r="A18" s="14" t="s">
        <v>235</v>
      </c>
      <c r="B18" s="11"/>
      <c r="C18" t="s">
        <v>209</v>
      </c>
      <c r="D18" s="10">
        <v>2289</v>
      </c>
      <c r="E18" s="10">
        <v>2324</v>
      </c>
      <c r="F18" s="10">
        <v>2287</v>
      </c>
      <c r="G18" s="10">
        <v>2187</v>
      </c>
      <c r="H18" s="10">
        <v>2093</v>
      </c>
      <c r="I18" s="10">
        <v>2015</v>
      </c>
      <c r="J18" s="10">
        <v>1937</v>
      </c>
      <c r="K18" s="10">
        <v>1870</v>
      </c>
    </row>
    <row r="19" spans="1:11" outlineLevel="1">
      <c r="A19" s="11"/>
      <c r="B19" s="11"/>
      <c r="D19" s="10"/>
      <c r="E19" s="10"/>
      <c r="F19" s="10"/>
      <c r="G19" s="10"/>
      <c r="H19" s="10"/>
      <c r="I19" s="10"/>
      <c r="J19" s="10"/>
      <c r="K19" s="10"/>
    </row>
    <row r="20" spans="1:11">
      <c r="A20" s="11"/>
      <c r="B20" s="11"/>
      <c r="D20" s="10"/>
      <c r="E20" s="10"/>
      <c r="F20" s="10"/>
      <c r="G20" s="10"/>
      <c r="H20" s="10"/>
      <c r="I20" s="10"/>
      <c r="J20" s="10"/>
      <c r="K20" s="10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4E223-403F-4F1D-8AB8-937BCC34C35B}">
  <sheetPr>
    <tabColor theme="5"/>
  </sheetPr>
  <dimension ref="A1:K101"/>
  <sheetViews>
    <sheetView zoomScale="70" zoomScaleNormal="70" workbookViewId="0"/>
  </sheetViews>
  <sheetFormatPr baseColWidth="10" defaultColWidth="11.33203125" defaultRowHeight="14" outlineLevelRow="1"/>
  <cols>
    <col min="1" max="1" width="57" customWidth="1"/>
    <col min="14" max="16" width="11.33203125" customWidth="1"/>
  </cols>
  <sheetData>
    <row r="1" spans="1:11" s="53" customFormat="1" ht="20">
      <c r="A1" s="12" t="s">
        <v>74</v>
      </c>
    </row>
    <row r="2" spans="1:11" ht="14.5">
      <c r="A2" s="1" t="s">
        <v>197</v>
      </c>
    </row>
    <row r="4" spans="1:11" ht="15.5">
      <c r="A4" s="6" t="s">
        <v>257</v>
      </c>
      <c r="B4" s="6" t="s">
        <v>667</v>
      </c>
      <c r="C4" s="6"/>
      <c r="D4" s="6">
        <v>2018</v>
      </c>
      <c r="E4" s="6">
        <v>2020</v>
      </c>
      <c r="F4" s="6">
        <v>2025</v>
      </c>
      <c r="G4" s="6">
        <v>2030</v>
      </c>
      <c r="H4" s="6">
        <v>2035</v>
      </c>
      <c r="I4" s="6">
        <v>2040</v>
      </c>
      <c r="J4" s="6">
        <v>2045</v>
      </c>
      <c r="K4" s="6">
        <v>2050</v>
      </c>
    </row>
    <row r="5" spans="1:11" outlineLevel="1">
      <c r="A5" t="s">
        <v>258</v>
      </c>
      <c r="D5" s="47"/>
    </row>
    <row r="7" spans="1:11" outlineLevel="1">
      <c r="A7" t="s">
        <v>226</v>
      </c>
      <c r="C7" t="s">
        <v>209</v>
      </c>
      <c r="D7" s="16">
        <v>2281.8474774152401</v>
      </c>
      <c r="E7" s="10"/>
      <c r="F7" s="16">
        <v>2404.2586811762844</v>
      </c>
      <c r="G7" s="16">
        <v>2445.6173313326922</v>
      </c>
      <c r="H7" s="16">
        <v>2475.5848890193083</v>
      </c>
      <c r="I7" s="16">
        <v>2493.8377228018549</v>
      </c>
      <c r="J7" s="16">
        <v>2494.9935494095594</v>
      </c>
      <c r="K7" s="16">
        <v>2486.0575731501008</v>
      </c>
    </row>
    <row r="8" spans="1:11" outlineLevel="1">
      <c r="A8" t="s">
        <v>220</v>
      </c>
      <c r="C8" t="s">
        <v>209</v>
      </c>
      <c r="D8" s="16">
        <v>1603.368371026871</v>
      </c>
      <c r="E8" s="10"/>
      <c r="F8" s="16">
        <v>1667.3672806965287</v>
      </c>
      <c r="G8" s="16">
        <v>1686.5192460355397</v>
      </c>
      <c r="H8" s="16">
        <v>1712.734274756398</v>
      </c>
      <c r="I8" s="16">
        <v>1743.2601093229491</v>
      </c>
      <c r="J8" s="16">
        <v>1765.4449325763503</v>
      </c>
      <c r="K8" s="16">
        <v>1784.5515665383059</v>
      </c>
    </row>
    <row r="9" spans="1:11" outlineLevel="1">
      <c r="A9" t="s">
        <v>259</v>
      </c>
      <c r="C9" t="s">
        <v>209</v>
      </c>
      <c r="D9" s="16">
        <v>1766.6744850543764</v>
      </c>
      <c r="E9" s="10"/>
      <c r="F9" s="16">
        <v>1764.7422552388578</v>
      </c>
      <c r="G9" s="16">
        <v>1685.4705237353025</v>
      </c>
      <c r="H9" s="16">
        <v>1612.9322657536588</v>
      </c>
      <c r="I9" s="16">
        <v>1554.9235772609268</v>
      </c>
      <c r="J9" s="16">
        <v>1497.3901905077691</v>
      </c>
      <c r="K9" s="16">
        <v>1449.9689483248524</v>
      </c>
    </row>
    <row r="10" spans="1:11" outlineLevel="1">
      <c r="A10" t="s">
        <v>260</v>
      </c>
      <c r="C10" t="s">
        <v>209</v>
      </c>
      <c r="D10" s="16">
        <v>552.66929966134728</v>
      </c>
      <c r="E10" s="10"/>
      <c r="F10" s="16">
        <v>522.40778670817076</v>
      </c>
      <c r="G10" s="16">
        <v>501.04191933859715</v>
      </c>
      <c r="H10" s="16">
        <v>480.09379685526329</v>
      </c>
      <c r="I10" s="16">
        <v>459.63573205286639</v>
      </c>
      <c r="J10" s="16">
        <v>439.71480022959253</v>
      </c>
      <c r="K10" s="16">
        <v>420.36276786058039</v>
      </c>
    </row>
    <row r="11" spans="1:11" outlineLevel="1">
      <c r="A11" t="s">
        <v>48</v>
      </c>
      <c r="C11" t="s">
        <v>209</v>
      </c>
      <c r="D11" s="16">
        <v>6204.5596331578345</v>
      </c>
      <c r="E11" s="10"/>
      <c r="F11" s="16">
        <v>6358.7760038198412</v>
      </c>
      <c r="G11" s="16">
        <v>6318.6490204421316</v>
      </c>
      <c r="H11" s="16">
        <v>6281.3452263846284</v>
      </c>
      <c r="I11" s="16">
        <v>6251.6571414385962</v>
      </c>
      <c r="J11" s="16">
        <v>6197.5434727232714</v>
      </c>
      <c r="K11" s="16">
        <v>6140.9408558738396</v>
      </c>
    </row>
    <row r="12" spans="1:11" outlineLevel="1">
      <c r="D12" s="27"/>
      <c r="E12" s="27"/>
      <c r="F12" s="27"/>
      <c r="G12" s="27"/>
      <c r="H12" s="27"/>
      <c r="I12" s="27"/>
      <c r="J12" s="27"/>
      <c r="K12" s="27"/>
    </row>
    <row r="13" spans="1:11" ht="15.5">
      <c r="A13" s="6" t="s">
        <v>261</v>
      </c>
      <c r="B13" s="6" t="s">
        <v>668</v>
      </c>
      <c r="C13" s="6"/>
      <c r="D13" s="6">
        <v>2018</v>
      </c>
      <c r="E13" s="6">
        <v>2020</v>
      </c>
      <c r="F13" s="6">
        <v>2025</v>
      </c>
      <c r="G13" s="6">
        <v>2030</v>
      </c>
      <c r="H13" s="6">
        <v>2035</v>
      </c>
      <c r="I13" s="6">
        <v>2040</v>
      </c>
      <c r="J13" s="6">
        <v>2045</v>
      </c>
      <c r="K13" s="6">
        <v>2050</v>
      </c>
    </row>
    <row r="14" spans="1:11" outlineLevel="1">
      <c r="A14" t="s">
        <v>262</v>
      </c>
      <c r="D14" s="26"/>
    </row>
    <row r="16" spans="1:11" outlineLevel="1">
      <c r="A16" t="s">
        <v>263</v>
      </c>
      <c r="C16" t="s">
        <v>209</v>
      </c>
      <c r="D16" s="16">
        <v>1063.3490689954056</v>
      </c>
      <c r="E16" s="10"/>
      <c r="F16" s="16">
        <v>1397.5465344039089</v>
      </c>
      <c r="G16" s="16">
        <v>1513.9552528190816</v>
      </c>
      <c r="H16" s="16">
        <v>1632.5993446606083</v>
      </c>
      <c r="I16" s="16">
        <v>1735.1740595872111</v>
      </c>
      <c r="J16" s="16">
        <v>1802.296327961898</v>
      </c>
      <c r="K16" s="16">
        <v>1843.569916802099</v>
      </c>
    </row>
    <row r="17" spans="1:11" outlineLevel="1">
      <c r="A17" s="48" t="s">
        <v>264</v>
      </c>
      <c r="C17" t="s">
        <v>209</v>
      </c>
      <c r="D17" s="16">
        <v>1060.3177757845001</v>
      </c>
      <c r="E17" s="10"/>
      <c r="F17" s="16">
        <v>1564.9519383347003</v>
      </c>
      <c r="G17" s="16">
        <v>1988.4480120123292</v>
      </c>
      <c r="H17" s="16">
        <v>2440.4281218717242</v>
      </c>
      <c r="I17" s="16">
        <v>2895.2086288194305</v>
      </c>
      <c r="J17" s="16">
        <v>3336.6061280440354</v>
      </c>
      <c r="K17" s="16">
        <v>3751.4342147385446</v>
      </c>
    </row>
    <row r="18" spans="1:11" outlineLevel="1">
      <c r="A18" s="48" t="s">
        <v>265</v>
      </c>
      <c r="C18" t="s">
        <v>209</v>
      </c>
      <c r="D18" s="16">
        <v>4080.8927883779288</v>
      </c>
      <c r="E18" s="10"/>
      <c r="F18" s="16">
        <v>3396.2775310812322</v>
      </c>
      <c r="G18" s="16">
        <v>2816.2457556107211</v>
      </c>
      <c r="H18" s="16">
        <v>2208.3177598522957</v>
      </c>
      <c r="I18" s="16">
        <v>1621.2744530319555</v>
      </c>
      <c r="J18" s="16">
        <v>1058.6410167173381</v>
      </c>
      <c r="K18" s="16">
        <v>545.93672433319591</v>
      </c>
    </row>
    <row r="19" spans="1:11" outlineLevel="1">
      <c r="A19" s="48" t="s">
        <v>48</v>
      </c>
      <c r="C19" t="s">
        <v>209</v>
      </c>
      <c r="D19" s="16">
        <v>6204.5596331578345</v>
      </c>
      <c r="E19" s="10"/>
      <c r="F19" s="16">
        <v>6358.7760038198412</v>
      </c>
      <c r="G19" s="16">
        <v>6318.6490204421316</v>
      </c>
      <c r="H19" s="16">
        <v>6281.3452263846284</v>
      </c>
      <c r="I19" s="16">
        <v>6251.6571414385962</v>
      </c>
      <c r="J19" s="16">
        <v>6197.5434727232714</v>
      </c>
      <c r="K19" s="16">
        <v>6140.9408558738396</v>
      </c>
    </row>
    <row r="20" spans="1:11" outlineLevel="1">
      <c r="D20" s="27"/>
      <c r="F20" s="27"/>
      <c r="G20" s="27"/>
      <c r="H20" s="27"/>
      <c r="I20" s="27"/>
      <c r="J20" s="27"/>
      <c r="K20" s="27"/>
    </row>
    <row r="21" spans="1:11" ht="15.5">
      <c r="A21" s="6" t="s">
        <v>266</v>
      </c>
      <c r="B21" s="6" t="s">
        <v>669</v>
      </c>
      <c r="C21" s="6"/>
      <c r="D21" s="6" t="s">
        <v>267</v>
      </c>
      <c r="E21" s="6" t="s">
        <v>268</v>
      </c>
      <c r="F21" s="6" t="s">
        <v>269</v>
      </c>
      <c r="G21" s="6" t="s">
        <v>270</v>
      </c>
      <c r="H21" s="6" t="s">
        <v>271</v>
      </c>
      <c r="I21" s="6" t="s">
        <v>272</v>
      </c>
      <c r="J21" s="6" t="s">
        <v>192</v>
      </c>
      <c r="K21" s="6" t="s">
        <v>46</v>
      </c>
    </row>
    <row r="22" spans="1:11" outlineLevel="1">
      <c r="A22" t="s">
        <v>273</v>
      </c>
      <c r="D22" s="26"/>
    </row>
    <row r="24" spans="1:11" outlineLevel="1">
      <c r="A24" t="s">
        <v>274</v>
      </c>
      <c r="D24" s="128">
        <v>0.12491773089034003</v>
      </c>
      <c r="E24" s="25">
        <v>0.53221538853529005</v>
      </c>
      <c r="F24" s="128">
        <v>9.8857380734212894E-2</v>
      </c>
      <c r="G24" s="128">
        <v>6.3426566595068271E-3</v>
      </c>
      <c r="H24" s="128">
        <v>5.2688190839973916E-3</v>
      </c>
      <c r="I24" s="128">
        <v>0.13635785969205877</v>
      </c>
      <c r="J24" s="128">
        <v>1.8942646713039156E-2</v>
      </c>
      <c r="K24" s="128">
        <v>7.709751769155479E-2</v>
      </c>
    </row>
    <row r="25" spans="1:11" outlineLevel="1">
      <c r="A25" s="48" t="s">
        <v>275</v>
      </c>
      <c r="D25" s="128">
        <v>0.11621667156918548</v>
      </c>
      <c r="E25" s="25">
        <v>0.52031591191163606</v>
      </c>
      <c r="F25" s="128">
        <v>9.0647567059117418E-2</v>
      </c>
      <c r="G25" s="128">
        <v>7.5875377682656292E-3</v>
      </c>
      <c r="H25" s="128">
        <v>0</v>
      </c>
      <c r="I25" s="128">
        <v>0.15559644124551394</v>
      </c>
      <c r="J25" s="128">
        <v>1.5321126203519404E-2</v>
      </c>
      <c r="K25" s="128">
        <v>9.1888432657831559E-2</v>
      </c>
    </row>
    <row r="26" spans="1:11" outlineLevel="1">
      <c r="A26" s="48" t="s">
        <v>276</v>
      </c>
      <c r="D26" s="128">
        <v>4.9116073003872942E-3</v>
      </c>
      <c r="E26" s="25">
        <v>0.27658649341384212</v>
      </c>
      <c r="F26" s="128">
        <v>0.10765069297778759</v>
      </c>
      <c r="G26" s="128">
        <v>0</v>
      </c>
      <c r="H26" s="128">
        <v>0</v>
      </c>
      <c r="I26" s="128">
        <v>0.46119839213565711</v>
      </c>
      <c r="J26" s="128">
        <v>2.8799771046970551E-2</v>
      </c>
      <c r="K26" s="128">
        <v>0.11883453584840992</v>
      </c>
    </row>
    <row r="27" spans="1:11" outlineLevel="1">
      <c r="A27" s="48" t="s">
        <v>277</v>
      </c>
      <c r="D27" s="128">
        <v>3.015439133317711E-3</v>
      </c>
      <c r="E27" s="25">
        <v>0</v>
      </c>
      <c r="F27" s="128">
        <v>0.10987718688063633</v>
      </c>
      <c r="G27" s="128">
        <v>0</v>
      </c>
      <c r="H27" s="128">
        <v>0</v>
      </c>
      <c r="I27" s="128">
        <v>0.71270241298846693</v>
      </c>
      <c r="J27" s="128">
        <v>4.0607087174081187E-2</v>
      </c>
      <c r="K27" s="128">
        <v>0.13315056750776316</v>
      </c>
    </row>
    <row r="28" spans="1:11" outlineLevel="1">
      <c r="A28" t="s">
        <v>278</v>
      </c>
      <c r="D28" s="128">
        <v>0</v>
      </c>
      <c r="E28" s="128">
        <v>0</v>
      </c>
      <c r="F28" s="128">
        <v>9.9212567154596989E-2</v>
      </c>
      <c r="G28" s="128">
        <v>0</v>
      </c>
      <c r="H28" s="128">
        <v>0</v>
      </c>
      <c r="I28" s="128">
        <v>0.73120766858124475</v>
      </c>
      <c r="J28" s="128">
        <v>4.0722411611215682E-2</v>
      </c>
      <c r="K28" s="128">
        <v>0.12924845513723668</v>
      </c>
    </row>
    <row r="29" spans="1:11" outlineLevel="1">
      <c r="A29" t="s">
        <v>279</v>
      </c>
      <c r="D29" s="128">
        <v>0</v>
      </c>
      <c r="E29" s="128">
        <v>0</v>
      </c>
      <c r="F29" s="128">
        <v>9.831553902878408E-2</v>
      </c>
      <c r="G29" s="128">
        <v>0</v>
      </c>
      <c r="H29" s="128">
        <v>0</v>
      </c>
      <c r="I29" s="128">
        <v>0.72572230502213642</v>
      </c>
      <c r="J29" s="128">
        <v>4.0860182320761343E-2</v>
      </c>
      <c r="K29" s="128">
        <v>0.13542467028065128</v>
      </c>
    </row>
    <row r="30" spans="1:11" outlineLevel="1">
      <c r="D30" s="128"/>
      <c r="E30" s="128"/>
      <c r="F30" s="128"/>
      <c r="G30" s="128"/>
      <c r="H30" s="128"/>
      <c r="I30" s="128"/>
      <c r="J30" s="128"/>
      <c r="K30" s="128"/>
    </row>
    <row r="31" spans="1:11" ht="15.5">
      <c r="A31" s="6" t="s">
        <v>280</v>
      </c>
      <c r="B31" s="6" t="s">
        <v>670</v>
      </c>
      <c r="C31" s="6"/>
      <c r="D31" s="6" t="s">
        <v>267</v>
      </c>
      <c r="E31" s="6" t="s">
        <v>268</v>
      </c>
      <c r="F31" s="6" t="s">
        <v>269</v>
      </c>
      <c r="G31" s="6" t="s">
        <v>270</v>
      </c>
      <c r="H31" s="6" t="s">
        <v>271</v>
      </c>
      <c r="I31" s="6" t="s">
        <v>272</v>
      </c>
      <c r="J31" s="6" t="s">
        <v>192</v>
      </c>
      <c r="K31" s="6" t="s">
        <v>46</v>
      </c>
    </row>
    <row r="32" spans="1:11" outlineLevel="1">
      <c r="A32" t="s">
        <v>281</v>
      </c>
      <c r="D32" s="26"/>
    </row>
    <row r="34" spans="1:11" outlineLevel="1">
      <c r="A34" s="14">
        <v>2018</v>
      </c>
      <c r="D34" s="128">
        <v>0.23501474641403799</v>
      </c>
      <c r="E34" s="25">
        <v>0.50998960622525757</v>
      </c>
      <c r="F34" s="128">
        <v>5.1984722793055937E-2</v>
      </c>
      <c r="G34" s="128">
        <v>2.7986138888412632E-2</v>
      </c>
      <c r="H34" s="128">
        <v>6.3809590021977058E-3</v>
      </c>
      <c r="I34" s="128">
        <v>4.915373479015047E-2</v>
      </c>
      <c r="J34" s="128">
        <v>6.0388246196616049E-3</v>
      </c>
      <c r="K34" s="128">
        <v>0.11345126726722612</v>
      </c>
    </row>
    <row r="35" spans="1:11" outlineLevel="1">
      <c r="A35" s="49">
        <v>2025</v>
      </c>
      <c r="D35" s="128">
        <v>0.17570391725327469</v>
      </c>
      <c r="E35" s="25">
        <v>0.46783002477958424</v>
      </c>
      <c r="F35" s="128">
        <v>6.2761384445924912E-2</v>
      </c>
      <c r="G35" s="128">
        <v>1.9658171742035241E-2</v>
      </c>
      <c r="H35" s="128">
        <v>4.2192626975030602E-3</v>
      </c>
      <c r="I35" s="128">
        <v>0.12698483737724772</v>
      </c>
      <c r="J35" s="128">
        <v>1.0666288009806383E-2</v>
      </c>
      <c r="K35" s="128">
        <v>0.13217611369462381</v>
      </c>
    </row>
    <row r="36" spans="1:11" outlineLevel="1">
      <c r="A36" s="49">
        <v>2030</v>
      </c>
      <c r="D36" s="128">
        <v>0.12480798705639176</v>
      </c>
      <c r="E36" s="25">
        <v>0.37324090304268026</v>
      </c>
      <c r="F36" s="128">
        <v>7.2043805132510158E-2</v>
      </c>
      <c r="G36" s="128">
        <v>1.4138499610617134E-2</v>
      </c>
      <c r="H36" s="128">
        <v>2.6412096544134243E-3</v>
      </c>
      <c r="I36" s="128">
        <v>0.23960109777862565</v>
      </c>
      <c r="J36" s="128">
        <v>1.7024356532680616E-2</v>
      </c>
      <c r="K36" s="128">
        <v>0.15650214119208111</v>
      </c>
    </row>
    <row r="37" spans="1:11" outlineLevel="1">
      <c r="A37" s="49">
        <v>2035</v>
      </c>
      <c r="D37" s="128">
        <v>7.7884249787528365E-2</v>
      </c>
      <c r="E37" s="128">
        <v>0.27271449762833277</v>
      </c>
      <c r="F37" s="128">
        <v>8.036872275244164E-2</v>
      </c>
      <c r="G37" s="128">
        <v>9.6910987184306331E-3</v>
      </c>
      <c r="H37" s="128">
        <v>1.4620493052006031E-3</v>
      </c>
      <c r="I37" s="128">
        <v>0.34860097055963252</v>
      </c>
      <c r="J37" s="128">
        <v>2.3233605722872076E-2</v>
      </c>
      <c r="K37" s="128">
        <v>0.18604480552556144</v>
      </c>
    </row>
    <row r="38" spans="1:11" outlineLevel="1">
      <c r="A38" s="14">
        <v>2040</v>
      </c>
      <c r="D38" s="128">
        <v>3.2133396752166678E-2</v>
      </c>
      <c r="E38" s="128">
        <v>0.15323675543662657</v>
      </c>
      <c r="F38" s="128">
        <v>8.9852329958875848E-2</v>
      </c>
      <c r="G38" s="128">
        <v>6.1149209887112E-3</v>
      </c>
      <c r="H38" s="128">
        <v>7.1287867679901539E-4</v>
      </c>
      <c r="I38" s="128">
        <v>0.46966473152359811</v>
      </c>
      <c r="J38" s="128">
        <v>3.0039392805552491E-2</v>
      </c>
      <c r="K38" s="128">
        <v>0.2182455938576699</v>
      </c>
    </row>
    <row r="39" spans="1:11" outlineLevel="1">
      <c r="A39" s="14">
        <v>2045</v>
      </c>
      <c r="D39" s="128">
        <v>2.1294066073625794E-3</v>
      </c>
      <c r="E39" s="128">
        <v>1.7592870367573916E-2</v>
      </c>
      <c r="F39" s="128">
        <v>9.9620632767435782E-2</v>
      </c>
      <c r="G39" s="128">
        <v>3.5245730006247438E-3</v>
      </c>
      <c r="H39" s="128">
        <v>1.0867930857670288E-4</v>
      </c>
      <c r="I39" s="128">
        <v>0.58490019909784352</v>
      </c>
      <c r="J39" s="128">
        <v>3.6673061942950252E-2</v>
      </c>
      <c r="K39" s="128">
        <v>0.25545057690763229</v>
      </c>
    </row>
    <row r="40" spans="1:11" outlineLevel="1">
      <c r="A40" s="14">
        <v>2050</v>
      </c>
      <c r="D40" s="128">
        <v>3.3180112004218269E-4</v>
      </c>
      <c r="E40" s="128">
        <v>3.6915535982616279E-3</v>
      </c>
      <c r="F40" s="128">
        <v>9.846150731203783E-2</v>
      </c>
      <c r="G40" s="128">
        <v>1.4733932316075165E-3</v>
      </c>
      <c r="H40" s="128">
        <v>5.9248168791287553E-5</v>
      </c>
      <c r="I40" s="128">
        <v>0.59728764638399889</v>
      </c>
      <c r="J40" s="128">
        <v>3.7667445975968133E-2</v>
      </c>
      <c r="K40" s="128">
        <v>0.26102740420929238</v>
      </c>
    </row>
    <row r="41" spans="1:11" outlineLevel="1"/>
    <row r="42" spans="1:11" ht="15.5" outlineLevel="1">
      <c r="A42" s="6" t="s">
        <v>282</v>
      </c>
      <c r="B42" s="6" t="s">
        <v>671</v>
      </c>
      <c r="C42" s="6"/>
      <c r="D42" s="6" t="s">
        <v>267</v>
      </c>
      <c r="E42" s="6" t="s">
        <v>268</v>
      </c>
      <c r="F42" s="6" t="s">
        <v>269</v>
      </c>
      <c r="G42" s="6"/>
      <c r="H42" s="6" t="s">
        <v>271</v>
      </c>
      <c r="I42" s="6" t="s">
        <v>272</v>
      </c>
      <c r="J42" s="6" t="s">
        <v>192</v>
      </c>
      <c r="K42" s="6" t="s">
        <v>46</v>
      </c>
    </row>
    <row r="43" spans="1:11" outlineLevel="1">
      <c r="A43" t="s">
        <v>283</v>
      </c>
      <c r="D43" s="26"/>
    </row>
    <row r="44" spans="1:11" outlineLevel="1"/>
    <row r="45" spans="1:11" outlineLevel="1">
      <c r="A45" s="14">
        <v>2018</v>
      </c>
      <c r="D45" s="128">
        <v>0.215822909470791</v>
      </c>
      <c r="E45" s="25">
        <v>0.67294980788577807</v>
      </c>
      <c r="F45" s="128">
        <v>3.1429370876933545E-2</v>
      </c>
      <c r="H45" s="25">
        <v>1.2839671764821536E-3</v>
      </c>
      <c r="I45" s="128">
        <v>3.9098905165590336E-2</v>
      </c>
      <c r="J45" s="128">
        <v>1.1046045598711025E-3</v>
      </c>
      <c r="K45" s="128">
        <v>3.8310434864553884E-2</v>
      </c>
    </row>
    <row r="46" spans="1:11" outlineLevel="1">
      <c r="A46" s="49">
        <v>2025</v>
      </c>
      <c r="D46" s="128">
        <v>0.15961741094854928</v>
      </c>
      <c r="E46" s="128">
        <v>0.57549424850002906</v>
      </c>
      <c r="F46" s="128">
        <v>7.1969857936625969E-2</v>
      </c>
      <c r="G46" s="128"/>
      <c r="H46" s="128">
        <v>6.5173205769387759E-4</v>
      </c>
      <c r="I46" s="128">
        <v>8.6478766058300585E-2</v>
      </c>
      <c r="J46" s="128">
        <v>1.025651653333276E-2</v>
      </c>
      <c r="K46" s="128">
        <v>9.5531467965468561E-2</v>
      </c>
    </row>
    <row r="47" spans="1:11" outlineLevel="1">
      <c r="A47" s="49">
        <v>2030</v>
      </c>
      <c r="D47" s="128">
        <v>0.10608070525075514</v>
      </c>
      <c r="E47" s="128">
        <v>0.49458308297852388</v>
      </c>
      <c r="F47" s="128">
        <v>0.10540614210854043</v>
      </c>
      <c r="G47" s="128"/>
      <c r="H47" s="128">
        <v>3.8465997972183245E-4</v>
      </c>
      <c r="I47" s="128">
        <v>0.13451855227977441</v>
      </c>
      <c r="J47" s="128">
        <v>1.9268145406735132E-2</v>
      </c>
      <c r="K47" s="128">
        <v>0.13975871199594916</v>
      </c>
    </row>
    <row r="48" spans="1:11" outlineLevel="1">
      <c r="A48" s="49">
        <v>2035</v>
      </c>
      <c r="D48" s="128">
        <v>6.3117950698009032E-2</v>
      </c>
      <c r="E48" s="128">
        <v>0.38652651593786408</v>
      </c>
      <c r="F48" s="128">
        <v>0.14221166424857745</v>
      </c>
      <c r="G48" s="128"/>
      <c r="H48" s="128">
        <v>1.5839005354567192E-4</v>
      </c>
      <c r="I48" s="128">
        <v>0.18598162937673976</v>
      </c>
      <c r="J48" s="128">
        <v>2.8937871036803526E-2</v>
      </c>
      <c r="K48" s="128">
        <v>0.1930659786484604</v>
      </c>
    </row>
    <row r="49" spans="1:11" outlineLevel="1">
      <c r="A49" s="14">
        <v>2040</v>
      </c>
      <c r="D49" s="128">
        <v>3.3733448650709881E-2</v>
      </c>
      <c r="E49" s="128">
        <v>0.23310658438994064</v>
      </c>
      <c r="F49" s="128">
        <v>0.18676351896986657</v>
      </c>
      <c r="G49" s="128"/>
      <c r="H49" s="128">
        <v>6.3038999254923735E-5</v>
      </c>
      <c r="I49" s="128">
        <v>0.24386619316985955</v>
      </c>
      <c r="J49" s="128">
        <v>3.9872329013106431E-2</v>
      </c>
      <c r="K49" s="128">
        <v>0.26259488680726195</v>
      </c>
    </row>
    <row r="50" spans="1:11" outlineLevel="1">
      <c r="A50" s="14">
        <v>2045</v>
      </c>
      <c r="D50" s="128">
        <v>1.6380076862542715E-2</v>
      </c>
      <c r="E50" s="128">
        <v>9.6825083437623277E-2</v>
      </c>
      <c r="F50" s="128">
        <v>0.22394134917616193</v>
      </c>
      <c r="G50" s="128"/>
      <c r="H50" s="128">
        <v>2.1683972874550172E-5</v>
      </c>
      <c r="I50" s="128">
        <v>0.29141450504246136</v>
      </c>
      <c r="J50" s="128">
        <v>4.8862205764799854E-2</v>
      </c>
      <c r="K50" s="128">
        <v>0.32255509574353636</v>
      </c>
    </row>
    <row r="51" spans="1:11" outlineLevel="1">
      <c r="A51" s="14">
        <v>2050</v>
      </c>
      <c r="D51" s="128">
        <v>0</v>
      </c>
      <c r="E51" s="128">
        <v>8.9045956172287347E-2</v>
      </c>
      <c r="F51" s="128">
        <v>0.228975315871596</v>
      </c>
      <c r="G51" s="128"/>
      <c r="H51" s="128">
        <v>7.0960764793745525E-6</v>
      </c>
      <c r="I51" s="128">
        <v>0.30243822916449897</v>
      </c>
      <c r="J51" s="128">
        <v>5.088340352702133E-2</v>
      </c>
      <c r="K51" s="128">
        <v>0.32864999918811705</v>
      </c>
    </row>
    <row r="52" spans="1:11" outlineLevel="1"/>
    <row r="53" spans="1:11" ht="15.5" outlineLevel="1">
      <c r="A53" s="6" t="s">
        <v>284</v>
      </c>
      <c r="B53" s="6" t="s">
        <v>672</v>
      </c>
      <c r="C53" s="6"/>
      <c r="D53" s="6">
        <v>2018</v>
      </c>
      <c r="E53" s="6">
        <v>2025</v>
      </c>
      <c r="F53" s="6">
        <v>2030</v>
      </c>
      <c r="G53" s="6">
        <v>2035</v>
      </c>
      <c r="H53" s="6">
        <v>2040</v>
      </c>
      <c r="I53" s="6">
        <v>2045</v>
      </c>
      <c r="J53" s="6">
        <v>2050</v>
      </c>
    </row>
    <row r="54" spans="1:11" outlineLevel="1">
      <c r="A54" t="s">
        <v>286</v>
      </c>
    </row>
    <row r="55" spans="1:11" outlineLevel="1"/>
    <row r="56" spans="1:11" outlineLevel="1">
      <c r="A56" s="14" t="s">
        <v>271</v>
      </c>
      <c r="C56" t="s">
        <v>87</v>
      </c>
      <c r="D56" s="52">
        <v>5.9173611111111102</v>
      </c>
      <c r="E56" s="34">
        <v>3.9242150282374895</v>
      </c>
      <c r="F56" s="52">
        <v>2.2657299770503201</v>
      </c>
      <c r="G56" s="52">
        <v>1.1217795031129649</v>
      </c>
      <c r="H56" s="52">
        <v>0.49146374421145511</v>
      </c>
      <c r="I56" s="52">
        <v>7.092983737318688E-2</v>
      </c>
      <c r="J56" s="52">
        <v>3.469299566110725E-2</v>
      </c>
    </row>
    <row r="57" spans="1:11" outlineLevel="1">
      <c r="A57" s="49" t="s">
        <v>16</v>
      </c>
      <c r="C57" t="s">
        <v>87</v>
      </c>
      <c r="D57" s="52">
        <v>352.78800979350245</v>
      </c>
      <c r="E57" s="34">
        <v>283.99096003744279</v>
      </c>
      <c r="F57" s="52">
        <v>210.24521996835685</v>
      </c>
      <c r="G57" s="52">
        <v>138.17353065593744</v>
      </c>
      <c r="H57" s="52">
        <v>66.934932515887425</v>
      </c>
      <c r="I57" s="52">
        <v>3.3321101455930098</v>
      </c>
      <c r="J57" s="52">
        <v>0.56753437562825748</v>
      </c>
    </row>
    <row r="58" spans="1:11" outlineLevel="1">
      <c r="A58" s="49" t="s">
        <v>267</v>
      </c>
      <c r="C58" t="s">
        <v>87</v>
      </c>
      <c r="D58" s="52">
        <v>159.34121584424381</v>
      </c>
      <c r="E58" s="34">
        <v>119.03746652102606</v>
      </c>
      <c r="F58" s="52">
        <v>76.811002064759279</v>
      </c>
      <c r="G58" s="52">
        <v>43.089203275608</v>
      </c>
      <c r="H58" s="52">
        <v>17.368922948565039</v>
      </c>
      <c r="I58" s="52">
        <v>2.8679560077651036</v>
      </c>
      <c r="J58" s="52">
        <v>0.15730316366816705</v>
      </c>
    </row>
    <row r="59" spans="1:11">
      <c r="A59" s="49" t="s">
        <v>45</v>
      </c>
      <c r="C59" t="s">
        <v>87</v>
      </c>
      <c r="D59" s="52">
        <v>269.20928738166839</v>
      </c>
      <c r="E59" s="34">
        <v>260.13337637500882</v>
      </c>
      <c r="F59" s="52">
        <v>258.95199341850764</v>
      </c>
      <c r="G59" s="52">
        <v>250.0087608226178</v>
      </c>
      <c r="H59" s="52">
        <v>241.80460477378239</v>
      </c>
      <c r="I59" s="52">
        <v>234.61815295488572</v>
      </c>
      <c r="J59" s="52">
        <v>217.69333760576751</v>
      </c>
    </row>
    <row r="60" spans="1:11">
      <c r="A60" s="14" t="s">
        <v>46</v>
      </c>
      <c r="C60" t="s">
        <v>87</v>
      </c>
      <c r="D60" s="34">
        <v>56.219874640409415</v>
      </c>
      <c r="E60" s="34">
        <v>72.582286274522787</v>
      </c>
      <c r="F60" s="34">
        <v>84.849315350493256</v>
      </c>
      <c r="G60" s="52">
        <v>97.670303347502596</v>
      </c>
      <c r="H60" s="52">
        <v>110.10561216793946</v>
      </c>
      <c r="I60" s="52">
        <v>120.46374188375918</v>
      </c>
      <c r="J60" s="52">
        <v>113.09559113113806</v>
      </c>
    </row>
    <row r="61" spans="1:11">
      <c r="A61" s="14" t="s">
        <v>269</v>
      </c>
      <c r="C61" t="s">
        <v>87</v>
      </c>
      <c r="D61" s="34">
        <v>79.519987196153423</v>
      </c>
      <c r="E61" s="34">
        <v>97.722755571026781</v>
      </c>
      <c r="F61" s="34">
        <v>104.86498141251738</v>
      </c>
      <c r="G61" s="52">
        <v>109.92522502680683</v>
      </c>
      <c r="H61" s="52">
        <v>112.23737270959121</v>
      </c>
      <c r="I61" s="52">
        <v>109.31828891945572</v>
      </c>
      <c r="J61" s="52">
        <v>96.496868024898561</v>
      </c>
    </row>
    <row r="62" spans="1:11">
      <c r="A62" s="14" t="s">
        <v>192</v>
      </c>
      <c r="C62" t="s">
        <v>87</v>
      </c>
      <c r="D62" s="34">
        <v>8.6460674641303914</v>
      </c>
      <c r="E62" s="34">
        <v>13.958092643148792</v>
      </c>
      <c r="F62" s="34">
        <v>18.554865361166616</v>
      </c>
      <c r="G62" s="52">
        <v>23.382630965575181</v>
      </c>
      <c r="H62" s="52">
        <v>28.346621233195535</v>
      </c>
      <c r="I62" s="52">
        <v>31.120746028417095</v>
      </c>
      <c r="J62" s="52">
        <v>30.527696186676788</v>
      </c>
    </row>
    <row r="63" spans="1:11">
      <c r="A63" t="s">
        <v>287</v>
      </c>
      <c r="C63" t="s">
        <v>87</v>
      </c>
      <c r="D63" s="34">
        <v>12.959030398266362</v>
      </c>
      <c r="E63" s="34">
        <v>36.952196218278154</v>
      </c>
      <c r="F63" s="34">
        <v>66.678884715402049</v>
      </c>
      <c r="G63" s="52">
        <v>92.341691693253381</v>
      </c>
      <c r="H63" s="52">
        <v>118.14590501370478</v>
      </c>
      <c r="I63" s="52">
        <v>137.69978898787477</v>
      </c>
      <c r="J63" s="52">
        <v>133.72585703987679</v>
      </c>
    </row>
    <row r="64" spans="1:11">
      <c r="A64" s="14" t="s">
        <v>48</v>
      </c>
      <c r="C64" t="s">
        <v>87</v>
      </c>
      <c r="D64" s="34">
        <v>944.60083382948528</v>
      </c>
      <c r="E64" s="34">
        <v>888.30134866869173</v>
      </c>
      <c r="F64" s="34">
        <v>823.2219922682533</v>
      </c>
      <c r="G64" s="52">
        <v>755.71312529041427</v>
      </c>
      <c r="H64" s="52">
        <v>695.43543510687732</v>
      </c>
      <c r="I64" s="52">
        <v>639.49171476512379</v>
      </c>
      <c r="J64" s="52">
        <v>592.29888052331523</v>
      </c>
    </row>
    <row r="66" spans="1:10" ht="15.5">
      <c r="A66" s="6" t="s">
        <v>288</v>
      </c>
      <c r="B66" s="6" t="s">
        <v>289</v>
      </c>
      <c r="C66" s="6"/>
      <c r="D66" s="6">
        <v>2016</v>
      </c>
      <c r="E66" s="6">
        <v>2025</v>
      </c>
      <c r="F66" s="6">
        <v>2030</v>
      </c>
      <c r="G66" s="6">
        <v>2035</v>
      </c>
      <c r="H66" s="6">
        <v>2040</v>
      </c>
      <c r="I66" s="6">
        <v>2045</v>
      </c>
      <c r="J66" s="6">
        <v>2050</v>
      </c>
    </row>
    <row r="68" spans="1:10">
      <c r="A68" s="14" t="s">
        <v>290</v>
      </c>
      <c r="C68" t="s">
        <v>291</v>
      </c>
      <c r="D68" s="52">
        <v>108.07957824523118</v>
      </c>
      <c r="E68" s="34">
        <v>79.696645275601014</v>
      </c>
      <c r="F68" s="52">
        <v>56.4726065149937</v>
      </c>
      <c r="G68" s="52">
        <v>35.655007666788968</v>
      </c>
      <c r="H68" s="52">
        <v>16.591831169016125</v>
      </c>
      <c r="I68" s="52">
        <v>2.1431967459365739</v>
      </c>
      <c r="J68" s="52">
        <v>0.95475842701697533</v>
      </c>
    </row>
    <row r="69" spans="1:10">
      <c r="A69" s="49" t="s">
        <v>292</v>
      </c>
      <c r="C69" t="s">
        <v>291</v>
      </c>
      <c r="D69" s="52">
        <v>12.25461957624697</v>
      </c>
      <c r="E69" s="34">
        <v>8.1295623013698233</v>
      </c>
      <c r="F69" s="52">
        <v>5.2482076519819127</v>
      </c>
      <c r="G69" s="52">
        <v>2.9368166282038226</v>
      </c>
      <c r="H69" s="52">
        <v>1.2809085586990263</v>
      </c>
      <c r="I69" s="52">
        <v>0.10944425629449907</v>
      </c>
      <c r="J69" s="52">
        <v>5.2722199012875559E-2</v>
      </c>
    </row>
    <row r="70" spans="1:10">
      <c r="A70" s="49" t="s">
        <v>293</v>
      </c>
      <c r="C70" t="s">
        <v>291</v>
      </c>
      <c r="D70" s="52">
        <v>3.6898578290485586</v>
      </c>
      <c r="E70" s="34">
        <v>2.6798021032031247</v>
      </c>
      <c r="F70" s="52">
        <v>2.2907196955565365</v>
      </c>
      <c r="G70" s="52">
        <v>1.733796632620954</v>
      </c>
      <c r="H70" s="52">
        <v>1.322111530371783</v>
      </c>
      <c r="I70" s="52">
        <v>0.3035867890837386</v>
      </c>
      <c r="J70" s="52">
        <v>0.13759740738840143</v>
      </c>
    </row>
    <row r="71" spans="1:10">
      <c r="A71" s="49" t="s">
        <v>294</v>
      </c>
      <c r="C71" t="s">
        <v>291</v>
      </c>
      <c r="D71" s="52">
        <v>1.0033865466770933</v>
      </c>
      <c r="E71" s="34">
        <v>0.8065077686140365</v>
      </c>
      <c r="F71" s="52">
        <v>0.72698329743338563</v>
      </c>
      <c r="G71" s="52">
        <v>0.44322653839584281</v>
      </c>
      <c r="H71" s="52">
        <v>0.18187900848900518</v>
      </c>
      <c r="I71" s="52">
        <v>2.9776253039829149E-2</v>
      </c>
      <c r="J71" s="52">
        <v>2.1877682817894473E-3</v>
      </c>
    </row>
    <row r="72" spans="1:10">
      <c r="A72" s="14" t="s">
        <v>295</v>
      </c>
      <c r="C72" t="s">
        <v>291</v>
      </c>
      <c r="D72" s="34">
        <v>0.34315734473577553</v>
      </c>
      <c r="E72" s="34">
        <v>0.10711325141269532</v>
      </c>
      <c r="F72" s="34">
        <v>3.5098870222912006E-2</v>
      </c>
      <c r="G72" s="52">
        <v>1.150119779464381E-2</v>
      </c>
      <c r="H72" s="52">
        <v>3.7687124933488848E-3</v>
      </c>
      <c r="I72" s="52">
        <v>1.2349317098205629E-3</v>
      </c>
      <c r="J72" s="52">
        <v>2.7109220893980986E-4</v>
      </c>
    </row>
    <row r="73" spans="1:10">
      <c r="A73" s="14" t="s">
        <v>48</v>
      </c>
      <c r="C73" t="s">
        <v>291</v>
      </c>
      <c r="D73" s="24">
        <v>125.37059954193958</v>
      </c>
      <c r="E73" s="24">
        <v>91.419630700200699</v>
      </c>
      <c r="F73" s="24">
        <v>64.77361603018845</v>
      </c>
      <c r="G73" s="52">
        <v>40.795063515876649</v>
      </c>
      <c r="H73" s="52">
        <v>19.392847082456331</v>
      </c>
      <c r="I73" s="52">
        <v>2.5872389760644614</v>
      </c>
      <c r="J73" s="52">
        <v>1.1475368939089816</v>
      </c>
    </row>
    <row r="74" spans="1:10" outlineLevel="1"/>
    <row r="75" spans="1:10" ht="15.5" outlineLevel="1">
      <c r="A75" s="6" t="s">
        <v>296</v>
      </c>
      <c r="B75" s="6" t="s">
        <v>285</v>
      </c>
      <c r="C75" s="6"/>
      <c r="D75" s="6">
        <v>2016</v>
      </c>
      <c r="E75" s="6">
        <v>2025</v>
      </c>
      <c r="F75" s="6">
        <v>2030</v>
      </c>
      <c r="G75" s="6">
        <v>2035</v>
      </c>
      <c r="H75" s="6">
        <v>2040</v>
      </c>
      <c r="I75" s="6">
        <v>2045</v>
      </c>
      <c r="J75" s="6">
        <v>2050</v>
      </c>
    </row>
    <row r="76" spans="1:10" outlineLevel="1">
      <c r="D76" s="24"/>
      <c r="E76" s="24"/>
      <c r="F76" s="24"/>
      <c r="G76" s="24"/>
      <c r="H76" s="24"/>
      <c r="I76" s="24"/>
      <c r="J76" s="24"/>
    </row>
    <row r="77" spans="1:10" outlineLevel="1">
      <c r="A77" t="s">
        <v>44</v>
      </c>
      <c r="C77" t="s">
        <v>39</v>
      </c>
      <c r="D77" s="24">
        <v>342.77971619544326</v>
      </c>
      <c r="E77" s="24">
        <v>528.95030215179031</v>
      </c>
      <c r="F77" s="24">
        <v>677.40777798738145</v>
      </c>
      <c r="G77" s="24">
        <v>803</v>
      </c>
      <c r="H77" s="24">
        <v>920</v>
      </c>
      <c r="I77" s="24">
        <v>983</v>
      </c>
      <c r="J77" s="24">
        <v>919</v>
      </c>
    </row>
    <row r="78" spans="1:10" outlineLevel="1">
      <c r="A78" t="s">
        <v>46</v>
      </c>
      <c r="C78" t="s">
        <v>39</v>
      </c>
      <c r="D78" s="24">
        <v>223.83909775105963</v>
      </c>
      <c r="E78" s="24">
        <v>256.8080055625382</v>
      </c>
      <c r="F78" s="24">
        <v>300.35359363050623</v>
      </c>
      <c r="G78" s="24">
        <v>345.47448473719118</v>
      </c>
      <c r="H78" s="24">
        <v>389.40269721700213</v>
      </c>
      <c r="I78" s="24">
        <v>423.59030251493596</v>
      </c>
      <c r="J78" s="24">
        <v>396.87666948617709</v>
      </c>
    </row>
    <row r="79" spans="1:10" outlineLevel="1">
      <c r="A79" t="s">
        <v>41</v>
      </c>
      <c r="C79" t="s">
        <v>39</v>
      </c>
      <c r="D79" s="24">
        <v>1254.7482810911313</v>
      </c>
      <c r="E79" s="24">
        <v>981.74381158773508</v>
      </c>
      <c r="F79" s="24">
        <v>720.74600572211057</v>
      </c>
      <c r="G79" s="24">
        <v>466.69453017887093</v>
      </c>
      <c r="H79" s="24">
        <v>217.07957953635693</v>
      </c>
      <c r="I79" s="24">
        <v>7.8415399958614405</v>
      </c>
      <c r="J79" s="24">
        <v>0.5517257835588053</v>
      </c>
    </row>
    <row r="80" spans="1:10" outlineLevel="1">
      <c r="A80" t="s">
        <v>38</v>
      </c>
      <c r="C80" t="s">
        <v>39</v>
      </c>
      <c r="D80" s="24">
        <v>22.579330390376011</v>
      </c>
      <c r="E80" s="24">
        <v>14.11704474988413</v>
      </c>
      <c r="F80" s="24">
        <v>8.1531484702063821</v>
      </c>
      <c r="G80" s="24">
        <v>4.0384062112066736</v>
      </c>
      <c r="H80" s="24">
        <v>1.7692694791612389</v>
      </c>
      <c r="I80" s="24">
        <v>0.25534741454347243</v>
      </c>
      <c r="J80" s="24">
        <v>0.12489478437998611</v>
      </c>
    </row>
    <row r="81" spans="1:11" outlineLevel="1">
      <c r="A81" t="s">
        <v>40</v>
      </c>
      <c r="C81" t="s">
        <v>39</v>
      </c>
      <c r="D81" s="24">
        <v>636.51437746322654</v>
      </c>
      <c r="E81" s="24">
        <v>411.05792818721739</v>
      </c>
      <c r="F81" s="24">
        <v>262.91556870154295</v>
      </c>
      <c r="G81" s="24">
        <v>147.47366111172698</v>
      </c>
      <c r="H81" s="24">
        <v>59.305023351396493</v>
      </c>
      <c r="I81" s="24">
        <v>9.5391636829448903</v>
      </c>
      <c r="J81" s="24">
        <v>0.40698815872973559</v>
      </c>
    </row>
    <row r="82" spans="1:11" outlineLevel="1">
      <c r="A82" t="s">
        <v>45</v>
      </c>
      <c r="C82" t="s">
        <v>39</v>
      </c>
      <c r="D82" s="24">
        <v>167.28229096848645</v>
      </c>
      <c r="E82" s="24">
        <v>190.83612229809665</v>
      </c>
      <c r="F82" s="24">
        <v>227.90771157534283</v>
      </c>
      <c r="G82" s="24">
        <v>244.74912347288279</v>
      </c>
      <c r="H82" s="24">
        <v>250.16798023800095</v>
      </c>
      <c r="I82" s="24">
        <v>244.1538605668926</v>
      </c>
      <c r="J82" s="24">
        <v>205.81030204766836</v>
      </c>
    </row>
    <row r="83" spans="1:11" outlineLevel="1"/>
    <row r="84" spans="1:11" ht="15.5" outlineLevel="1">
      <c r="A84" s="6" t="s">
        <v>297</v>
      </c>
      <c r="B84" s="6"/>
      <c r="C84" s="6"/>
      <c r="D84" s="6">
        <v>2015</v>
      </c>
      <c r="E84" s="6">
        <v>2025</v>
      </c>
      <c r="F84" s="6">
        <v>2030</v>
      </c>
      <c r="G84" s="6">
        <v>2035</v>
      </c>
      <c r="H84" s="6">
        <v>2040</v>
      </c>
      <c r="I84" s="6">
        <v>2045</v>
      </c>
      <c r="J84" s="6">
        <v>2050</v>
      </c>
    </row>
    <row r="85" spans="1:11" outlineLevel="1">
      <c r="C85" t="s">
        <v>298</v>
      </c>
      <c r="D85" s="24">
        <v>36.012600247790211</v>
      </c>
      <c r="E85" s="24">
        <v>32.572831985100954</v>
      </c>
      <c r="F85" s="24">
        <v>30.96299464106022</v>
      </c>
      <c r="G85" s="24">
        <v>29.562703541226977</v>
      </c>
      <c r="H85" s="24">
        <v>28.316895477343049</v>
      </c>
      <c r="I85" s="24">
        <v>27.821119211868925</v>
      </c>
      <c r="J85" s="24">
        <v>27.45740244764157</v>
      </c>
    </row>
    <row r="86" spans="1:11" outlineLevel="1"/>
    <row r="87" spans="1:11" outlineLevel="1"/>
    <row r="88" spans="1:11" ht="15.5">
      <c r="A88" s="6" t="s">
        <v>299</v>
      </c>
      <c r="B88" s="6"/>
      <c r="C88" s="6"/>
      <c r="D88" s="6">
        <v>2015</v>
      </c>
      <c r="E88" s="6">
        <v>2025</v>
      </c>
      <c r="F88" s="6">
        <v>2030</v>
      </c>
      <c r="G88" s="6">
        <v>2035</v>
      </c>
      <c r="H88" s="6">
        <v>2040</v>
      </c>
      <c r="I88" s="6">
        <v>2045</v>
      </c>
      <c r="J88" s="6">
        <v>2050</v>
      </c>
    </row>
    <row r="89" spans="1:11">
      <c r="A89" s="49" t="s">
        <v>300</v>
      </c>
      <c r="C89" s="49" t="s">
        <v>301</v>
      </c>
      <c r="D89" s="56">
        <v>109.4</v>
      </c>
      <c r="E89" s="56">
        <v>92.8</v>
      </c>
      <c r="F89" s="56">
        <v>85.1</v>
      </c>
      <c r="G89" s="56">
        <v>77</v>
      </c>
      <c r="H89" s="56">
        <v>69</v>
      </c>
      <c r="I89" s="56">
        <v>61</v>
      </c>
      <c r="J89" s="56">
        <v>56</v>
      </c>
      <c r="K89" s="49"/>
    </row>
    <row r="90" spans="1:1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</row>
    <row r="91" spans="1:1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</row>
    <row r="93" spans="1:11" outlineLevel="1"/>
    <row r="94" spans="1:11" outlineLevel="1"/>
    <row r="95" spans="1:11" outlineLevel="1"/>
    <row r="96" spans="1:11" outlineLevel="1"/>
    <row r="97" outlineLevel="1"/>
    <row r="98" outlineLevel="1"/>
    <row r="99" outlineLevel="1"/>
    <row r="100" outlineLevel="1"/>
    <row r="101" outlineLevel="1"/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E299-110B-446F-96C7-4A243FA2ADD8}">
  <sheetPr>
    <tabColor theme="4"/>
  </sheetPr>
  <dimension ref="A1:K36"/>
  <sheetViews>
    <sheetView zoomScale="80" zoomScaleNormal="80" workbookViewId="0"/>
  </sheetViews>
  <sheetFormatPr baseColWidth="10" defaultColWidth="11" defaultRowHeight="14"/>
  <cols>
    <col min="1" max="1" width="13.58203125" customWidth="1"/>
    <col min="2" max="2" width="35.25" customWidth="1"/>
    <col min="3" max="3" width="25.25" customWidth="1"/>
    <col min="4" max="4" width="15.08203125" bestFit="1" customWidth="1"/>
  </cols>
  <sheetData>
    <row r="1" spans="1:11" s="53" customFormat="1" ht="20">
      <c r="A1" s="12" t="s">
        <v>56</v>
      </c>
    </row>
    <row r="2" spans="1:11">
      <c r="A2" t="s">
        <v>302</v>
      </c>
    </row>
    <row r="4" spans="1:11">
      <c r="A4" s="57" t="s">
        <v>303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>
      <c r="A5" s="9" t="s">
        <v>304</v>
      </c>
    </row>
    <row r="6" spans="1:11">
      <c r="A6" t="s">
        <v>305</v>
      </c>
      <c r="C6" t="s">
        <v>125</v>
      </c>
      <c r="D6" s="34">
        <v>3</v>
      </c>
    </row>
    <row r="7" spans="1:11">
      <c r="A7" t="s">
        <v>306</v>
      </c>
      <c r="C7" t="s">
        <v>125</v>
      </c>
      <c r="D7" s="34">
        <v>4</v>
      </c>
    </row>
    <row r="8" spans="1:11">
      <c r="A8" t="s">
        <v>307</v>
      </c>
      <c r="C8" t="s">
        <v>125</v>
      </c>
      <c r="D8" s="58" t="s">
        <v>308</v>
      </c>
    </row>
    <row r="9" spans="1:11">
      <c r="D9" s="58"/>
    </row>
    <row r="10" spans="1:11">
      <c r="A10" s="9" t="s">
        <v>309</v>
      </c>
    </row>
    <row r="11" spans="1:11" ht="14.5">
      <c r="A11" t="s">
        <v>305</v>
      </c>
      <c r="B11" s="1" t="s">
        <v>310</v>
      </c>
      <c r="C11" t="s">
        <v>125</v>
      </c>
      <c r="D11" s="58">
        <v>13.1</v>
      </c>
    </row>
    <row r="12" spans="1:11" ht="14.5">
      <c r="B12" s="1" t="s">
        <v>311</v>
      </c>
      <c r="C12" t="s">
        <v>125</v>
      </c>
      <c r="D12" s="58">
        <v>17.7</v>
      </c>
    </row>
    <row r="13" spans="1:11">
      <c r="A13" t="s">
        <v>306</v>
      </c>
      <c r="C13" t="s">
        <v>125</v>
      </c>
      <c r="D13" s="58">
        <v>12.6</v>
      </c>
    </row>
    <row r="14" spans="1:11">
      <c r="A14" t="s">
        <v>307</v>
      </c>
      <c r="C14" t="s">
        <v>125</v>
      </c>
      <c r="D14" s="58">
        <v>10.6</v>
      </c>
    </row>
    <row r="16" spans="1:11">
      <c r="A16" s="59" t="s">
        <v>312</v>
      </c>
    </row>
    <row r="19" spans="1:11">
      <c r="A19" s="57" t="s">
        <v>313</v>
      </c>
      <c r="B19" s="57"/>
      <c r="C19" s="57"/>
      <c r="D19" s="57">
        <v>2015</v>
      </c>
      <c r="E19" s="57">
        <v>2020</v>
      </c>
      <c r="F19" s="57">
        <v>2025</v>
      </c>
      <c r="G19" s="57">
        <v>2030</v>
      </c>
      <c r="H19" s="57">
        <v>2035</v>
      </c>
      <c r="I19" s="57">
        <v>2040</v>
      </c>
      <c r="J19" s="57">
        <v>2045</v>
      </c>
      <c r="K19" s="57">
        <v>2050</v>
      </c>
    </row>
    <row r="20" spans="1:11">
      <c r="A20" s="9" t="s">
        <v>314</v>
      </c>
    </row>
    <row r="21" spans="1:11">
      <c r="A21" t="s">
        <v>315</v>
      </c>
      <c r="C21" t="s">
        <v>316</v>
      </c>
      <c r="D21" s="24">
        <v>277.0394117927371</v>
      </c>
      <c r="E21" s="24">
        <v>182.60674004174194</v>
      </c>
      <c r="F21" s="24">
        <v>109.56404402504518</v>
      </c>
      <c r="G21" s="24">
        <v>73.04269601669678</v>
      </c>
      <c r="H21" s="24">
        <v>69.198343594765376</v>
      </c>
      <c r="I21" s="24">
        <v>65.353991172833972</v>
      </c>
      <c r="J21" s="24">
        <v>61.125203508709454</v>
      </c>
      <c r="K21" s="24">
        <v>56.89641584458488</v>
      </c>
    </row>
    <row r="22" spans="1:11">
      <c r="A22" t="s">
        <v>317</v>
      </c>
      <c r="C22" t="s">
        <v>239</v>
      </c>
      <c r="D22" s="24">
        <v>265.25660017199465</v>
      </c>
      <c r="E22" s="24">
        <v>195.93684476733492</v>
      </c>
      <c r="F22" s="24">
        <v>126.03505149898839</v>
      </c>
      <c r="G22" s="24">
        <v>98.497981423579162</v>
      </c>
      <c r="H22" s="24">
        <v>87.737697738650354</v>
      </c>
      <c r="I22" s="24">
        <v>76.977414053721517</v>
      </c>
      <c r="J22" s="24">
        <v>68.568116720121694</v>
      </c>
      <c r="K22" s="24">
        <v>60.158819386521856</v>
      </c>
    </row>
    <row r="23" spans="1:11">
      <c r="A23" t="s">
        <v>318</v>
      </c>
      <c r="C23" t="s">
        <v>319</v>
      </c>
      <c r="D23" s="24">
        <v>59310.612470112188</v>
      </c>
      <c r="E23" s="24">
        <v>44482.959352584141</v>
      </c>
      <c r="F23" s="24">
        <v>29655.306235056094</v>
      </c>
      <c r="G23" s="24">
        <v>18534.566396910057</v>
      </c>
      <c r="H23" s="24">
        <v>17136.708037366559</v>
      </c>
      <c r="I23" s="24">
        <v>15738.849677823067</v>
      </c>
      <c r="J23" s="24">
        <v>14551.841461897862</v>
      </c>
      <c r="K23" s="24">
        <v>13364.833245972659</v>
      </c>
    </row>
    <row r="25" spans="1:11">
      <c r="D25" s="34"/>
      <c r="E25" s="34"/>
      <c r="F25" s="34"/>
      <c r="G25" s="34"/>
      <c r="H25" s="34"/>
      <c r="I25" s="34"/>
      <c r="J25" s="34"/>
      <c r="K25" s="34"/>
    </row>
    <row r="26" spans="1:11">
      <c r="D26" s="34"/>
      <c r="E26" s="34"/>
      <c r="F26" s="34"/>
      <c r="G26" s="34"/>
      <c r="H26" s="34"/>
      <c r="I26" s="34"/>
      <c r="J26" s="34"/>
      <c r="K26" s="34"/>
    </row>
    <row r="27" spans="1:11">
      <c r="D27" s="34"/>
      <c r="E27" s="34"/>
      <c r="F27" s="34"/>
      <c r="G27" s="34"/>
      <c r="H27" s="34"/>
      <c r="I27" s="34"/>
      <c r="J27" s="34"/>
      <c r="K27" s="34"/>
    </row>
    <row r="29" spans="1:11">
      <c r="D29" s="60"/>
    </row>
    <row r="36" spans="1:1">
      <c r="A36" s="59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10905-D9CA-4747-A3C7-4E880E072598}">
  <sheetPr>
    <tabColor theme="4"/>
  </sheetPr>
  <dimension ref="A1:S145"/>
  <sheetViews>
    <sheetView zoomScale="70" zoomScaleNormal="70" workbookViewId="0"/>
  </sheetViews>
  <sheetFormatPr baseColWidth="10" defaultColWidth="11.33203125" defaultRowHeight="14" outlineLevelRow="2"/>
  <cols>
    <col min="1" max="1" width="61.5" customWidth="1"/>
    <col min="2" max="2" width="9.83203125" customWidth="1"/>
    <col min="3" max="3" width="23.5" customWidth="1"/>
    <col min="4" max="4" width="14.33203125" customWidth="1"/>
  </cols>
  <sheetData>
    <row r="1" spans="1:11" s="53" customFormat="1" ht="20">
      <c r="A1" s="12" t="s">
        <v>56</v>
      </c>
    </row>
    <row r="2" spans="1:11">
      <c r="A2" t="s">
        <v>302</v>
      </c>
    </row>
    <row r="4" spans="1:11">
      <c r="A4" s="57" t="s">
        <v>320</v>
      </c>
      <c r="B4" s="57"/>
      <c r="C4" s="57"/>
      <c r="D4" s="57">
        <v>2015</v>
      </c>
      <c r="E4" s="57">
        <v>2020</v>
      </c>
      <c r="F4" s="57">
        <v>2025</v>
      </c>
      <c r="G4" s="57">
        <v>2030</v>
      </c>
      <c r="H4" s="57">
        <v>2035</v>
      </c>
      <c r="I4" s="57">
        <v>2040</v>
      </c>
      <c r="J4" s="57">
        <v>2045</v>
      </c>
      <c r="K4" s="57">
        <v>2050</v>
      </c>
    </row>
    <row r="5" spans="1:11" outlineLevel="1">
      <c r="A5" t="s">
        <v>305</v>
      </c>
      <c r="C5" t="s">
        <v>321</v>
      </c>
      <c r="D5" s="34">
        <v>13871.889959629338</v>
      </c>
      <c r="E5" s="34">
        <v>13305.934187389264</v>
      </c>
      <c r="F5" s="34">
        <v>12078.37021001094</v>
      </c>
      <c r="G5" s="34">
        <v>11323.755804342105</v>
      </c>
      <c r="H5" s="34">
        <v>10815.585230000001</v>
      </c>
      <c r="I5" s="34">
        <v>11076.68903</v>
      </c>
      <c r="J5" s="34">
        <v>11307.98936</v>
      </c>
      <c r="K5" s="34">
        <v>12095.71745</v>
      </c>
    </row>
    <row r="6" spans="1:11" outlineLevel="1">
      <c r="A6" t="s">
        <v>322</v>
      </c>
      <c r="C6" t="s">
        <v>321</v>
      </c>
      <c r="D6" s="34">
        <v>19947.601548407445</v>
      </c>
      <c r="E6" s="34">
        <v>19899.30144433969</v>
      </c>
      <c r="F6" s="34">
        <v>19876.922177771194</v>
      </c>
      <c r="G6" s="34">
        <v>19867.029308549652</v>
      </c>
      <c r="H6" s="34">
        <v>19857.8</v>
      </c>
      <c r="I6" s="34">
        <v>19857.8</v>
      </c>
      <c r="J6" s="34">
        <v>19857.8</v>
      </c>
      <c r="K6" s="34">
        <v>19857.8</v>
      </c>
    </row>
    <row r="7" spans="1:11" outlineLevel="1">
      <c r="A7" t="s">
        <v>323</v>
      </c>
      <c r="C7" t="s">
        <v>321</v>
      </c>
      <c r="D7" s="34">
        <v>74561.888587454363</v>
      </c>
      <c r="E7" s="34">
        <v>74565.442861600939</v>
      </c>
      <c r="F7" s="34">
        <v>74782.756747162392</v>
      </c>
      <c r="G7" s="34">
        <v>75421.92584402964</v>
      </c>
      <c r="H7" s="34">
        <v>76347.5</v>
      </c>
      <c r="I7" s="34">
        <v>77146.998649999994</v>
      </c>
      <c r="J7" s="34">
        <v>77449.044779999997</v>
      </c>
      <c r="K7" s="34">
        <v>77751.246750000006</v>
      </c>
    </row>
    <row r="8" spans="1:11" outlineLevel="1"/>
    <row r="9" spans="1:11" ht="15.5">
      <c r="A9" s="6" t="s">
        <v>324</v>
      </c>
      <c r="B9" s="6" t="s">
        <v>325</v>
      </c>
      <c r="C9" s="6"/>
      <c r="D9" s="57">
        <v>2015</v>
      </c>
      <c r="E9" s="57">
        <v>2020</v>
      </c>
      <c r="F9" s="57">
        <v>2025</v>
      </c>
      <c r="G9" s="57">
        <v>2030</v>
      </c>
      <c r="H9" s="57">
        <v>2035</v>
      </c>
      <c r="I9" s="57">
        <v>2040</v>
      </c>
      <c r="J9" s="57">
        <v>2045</v>
      </c>
      <c r="K9" s="57">
        <v>2050</v>
      </c>
    </row>
    <row r="10" spans="1:11" outlineLevel="1">
      <c r="A10" s="9" t="s">
        <v>326</v>
      </c>
      <c r="B10" s="2"/>
    </row>
    <row r="11" spans="1:11" outlineLevel="1">
      <c r="A11" t="s">
        <v>327</v>
      </c>
      <c r="C11" t="s">
        <v>328</v>
      </c>
      <c r="D11">
        <v>920.3</v>
      </c>
      <c r="E11">
        <v>929</v>
      </c>
      <c r="F11">
        <v>867.5</v>
      </c>
      <c r="G11">
        <v>788.1</v>
      </c>
      <c r="H11" s="114">
        <v>702.4</v>
      </c>
      <c r="I11" s="114">
        <v>621</v>
      </c>
      <c r="J11" s="114">
        <v>526.29999999999995</v>
      </c>
      <c r="K11" s="114">
        <v>407.3</v>
      </c>
    </row>
    <row r="12" spans="1:11" outlineLevel="1">
      <c r="A12" t="s">
        <v>329</v>
      </c>
      <c r="C12" t="s">
        <v>328</v>
      </c>
      <c r="D12">
        <v>0.2</v>
      </c>
      <c r="E12">
        <v>0.2</v>
      </c>
      <c r="F12">
        <v>8</v>
      </c>
      <c r="G12">
        <v>28.2</v>
      </c>
      <c r="H12" s="114">
        <v>48.7</v>
      </c>
      <c r="I12" s="114">
        <v>69.599999999999994</v>
      </c>
      <c r="J12" s="114">
        <v>89.5</v>
      </c>
      <c r="K12" s="114">
        <v>107.5</v>
      </c>
    </row>
    <row r="13" spans="1:11" outlineLevel="1">
      <c r="A13" t="s">
        <v>330</v>
      </c>
      <c r="C13" t="s">
        <v>328</v>
      </c>
      <c r="D13">
        <v>1.7</v>
      </c>
      <c r="E13">
        <v>2.7</v>
      </c>
      <c r="F13">
        <v>4</v>
      </c>
      <c r="G13">
        <v>6</v>
      </c>
      <c r="H13" s="114">
        <v>9</v>
      </c>
      <c r="I13" s="114">
        <v>13.6</v>
      </c>
      <c r="J13" s="114">
        <v>20.8</v>
      </c>
      <c r="K13" s="114">
        <v>32.4</v>
      </c>
    </row>
    <row r="14" spans="1:11" outlineLevel="1">
      <c r="A14" t="s">
        <v>331</v>
      </c>
      <c r="C14" t="s">
        <v>328</v>
      </c>
      <c r="D14">
        <v>1.9</v>
      </c>
      <c r="E14">
        <v>3.5</v>
      </c>
      <c r="F14">
        <v>6.1</v>
      </c>
      <c r="G14">
        <v>10.6</v>
      </c>
      <c r="H14" s="114">
        <v>18.399999999999999</v>
      </c>
      <c r="I14" s="114">
        <v>32.4</v>
      </c>
      <c r="J14" s="114">
        <v>57.5</v>
      </c>
      <c r="K14" s="114">
        <v>103.9</v>
      </c>
    </row>
    <row r="15" spans="1:11" outlineLevel="1">
      <c r="A15" t="s">
        <v>332</v>
      </c>
      <c r="C15" t="s">
        <v>328</v>
      </c>
      <c r="D15" s="51">
        <v>108.41307035299998</v>
      </c>
      <c r="E15" s="51">
        <v>118.81089402031719</v>
      </c>
      <c r="F15" s="51">
        <v>155.29547670990073</v>
      </c>
      <c r="G15" s="51">
        <v>190.94989965881459</v>
      </c>
      <c r="H15" s="51">
        <v>225.54833660999998</v>
      </c>
      <c r="I15" s="51">
        <v>245.42828485185262</v>
      </c>
      <c r="J15" s="51">
        <v>264.20270893319577</v>
      </c>
      <c r="K15" s="51">
        <v>281.8880764433124</v>
      </c>
    </row>
    <row r="16" spans="1:11" outlineLevel="1">
      <c r="A16" t="s">
        <v>333</v>
      </c>
      <c r="C16" t="s">
        <v>328</v>
      </c>
      <c r="D16" s="51">
        <v>65.074533375999991</v>
      </c>
      <c r="E16" s="51">
        <v>61.754615302562058</v>
      </c>
      <c r="F16" s="51">
        <v>77.272064481395162</v>
      </c>
      <c r="G16" s="51">
        <v>92.395081142758457</v>
      </c>
      <c r="H16" s="51">
        <v>107.036192736</v>
      </c>
      <c r="I16" s="51">
        <v>114.69768478359227</v>
      </c>
      <c r="J16" s="51">
        <v>121.88138025281198</v>
      </c>
      <c r="K16" s="51">
        <v>128.60425282447355</v>
      </c>
    </row>
    <row r="17" spans="1:11" outlineLevel="1">
      <c r="A17" t="s">
        <v>334</v>
      </c>
      <c r="C17" t="s">
        <v>328</v>
      </c>
      <c r="D17" s="51">
        <v>10.154999999999999</v>
      </c>
      <c r="E17" s="51">
        <v>6.1734</v>
      </c>
      <c r="F17" s="51">
        <v>10.303191667815801</v>
      </c>
      <c r="G17" s="51">
        <v>10.347829115024455</v>
      </c>
      <c r="H17" s="51">
        <v>10.361000000000001</v>
      </c>
      <c r="I17" s="51">
        <v>10.772111529573207</v>
      </c>
      <c r="J17" s="51">
        <v>9.60849376535411</v>
      </c>
      <c r="K17" s="51">
        <v>8.5538774664407811</v>
      </c>
    </row>
    <row r="18" spans="1:11" outlineLevel="1">
      <c r="A18" t="s">
        <v>335</v>
      </c>
      <c r="C18" t="s">
        <v>328</v>
      </c>
      <c r="D18" s="51">
        <v>72.349999999999966</v>
      </c>
      <c r="E18" s="51">
        <v>77.86181622361859</v>
      </c>
      <c r="F18" s="51">
        <v>84.46783771152495</v>
      </c>
      <c r="G18" s="51">
        <v>90.715910267143826</v>
      </c>
      <c r="H18" s="51">
        <v>96.608199999999997</v>
      </c>
      <c r="I18" s="51">
        <v>103.7418632654328</v>
      </c>
      <c r="J18" s="51">
        <v>110.43850341741809</v>
      </c>
      <c r="K18" s="51">
        <v>116.71231112510493</v>
      </c>
    </row>
    <row r="19" spans="1:11" outlineLevel="1">
      <c r="A19" t="s">
        <v>235</v>
      </c>
      <c r="C19" t="s">
        <v>328</v>
      </c>
      <c r="D19" s="51">
        <v>1180.0926037290001</v>
      </c>
      <c r="E19" s="51">
        <v>1200.000725546498</v>
      </c>
      <c r="F19" s="51">
        <v>1212.9385705706366</v>
      </c>
      <c r="G19" s="51">
        <v>1217.3087201837413</v>
      </c>
      <c r="H19" s="51">
        <f>+SUM(H10:H18)</f>
        <v>1218.053729346</v>
      </c>
      <c r="I19" s="51">
        <f t="shared" ref="I19:K19" si="0">+SUM(I10:I18)</f>
        <v>1211.239944430451</v>
      </c>
      <c r="J19" s="51">
        <f t="shared" si="0"/>
        <v>1200.2310863687799</v>
      </c>
      <c r="K19" s="51">
        <f t="shared" si="0"/>
        <v>1186.8585178593316</v>
      </c>
    </row>
    <row r="20" spans="1:11" outlineLevel="1"/>
    <row r="21" spans="1:11" ht="14.5" outlineLevel="1">
      <c r="A21" s="61" t="s">
        <v>336</v>
      </c>
    </row>
    <row r="22" spans="1:11" ht="14.5" outlineLevel="1">
      <c r="A22" s="62" t="s">
        <v>337</v>
      </c>
      <c r="B22" s="1"/>
      <c r="C22" t="s">
        <v>328</v>
      </c>
      <c r="D22" s="51">
        <v>210.06700000000001</v>
      </c>
      <c r="E22" s="51">
        <v>144.9004958497905</v>
      </c>
      <c r="F22" s="51">
        <v>244.51513121131686</v>
      </c>
      <c r="G22" s="51">
        <v>258.88235498733059</v>
      </c>
      <c r="H22" s="51">
        <v>231.4</v>
      </c>
      <c r="I22" s="51">
        <v>223</v>
      </c>
      <c r="J22" s="51">
        <v>214.6</v>
      </c>
      <c r="K22" s="51">
        <v>191.1</v>
      </c>
    </row>
    <row r="24" spans="1:11" ht="15.5">
      <c r="A24" s="6" t="s">
        <v>338</v>
      </c>
      <c r="B24" s="6" t="s">
        <v>673</v>
      </c>
      <c r="C24" s="6"/>
      <c r="D24" s="57">
        <v>2015</v>
      </c>
      <c r="E24" s="57">
        <v>2020</v>
      </c>
      <c r="F24" s="57">
        <v>2025</v>
      </c>
      <c r="G24" s="57">
        <v>2030</v>
      </c>
      <c r="H24" s="57">
        <v>2035</v>
      </c>
      <c r="I24" s="57">
        <v>2040</v>
      </c>
      <c r="J24" s="57">
        <v>2045</v>
      </c>
      <c r="K24" s="57">
        <v>2050</v>
      </c>
    </row>
    <row r="25" spans="1:11" outlineLevel="1">
      <c r="A25" s="9" t="s">
        <v>326</v>
      </c>
      <c r="B25" s="2"/>
    </row>
    <row r="26" spans="1:11" outlineLevel="1">
      <c r="A26" t="s">
        <v>339</v>
      </c>
      <c r="C26" t="s">
        <v>340</v>
      </c>
      <c r="D26" s="63">
        <v>4.4809000000000002E-2</v>
      </c>
      <c r="E26" s="63">
        <v>4.803185714285714E-2</v>
      </c>
      <c r="F26" s="63">
        <v>4.5238285714285703E-2</v>
      </c>
      <c r="G26" s="63">
        <v>0.04</v>
      </c>
      <c r="H26" s="63">
        <v>3.9565387499999986E-2</v>
      </c>
      <c r="I26" s="63">
        <v>3.9130774999999972E-2</v>
      </c>
      <c r="J26" s="63">
        <v>3.8696162499999957E-2</v>
      </c>
      <c r="K26" s="63">
        <v>3.8261549999999998E-2</v>
      </c>
    </row>
    <row r="27" spans="1:11" outlineLevel="1">
      <c r="A27" t="s">
        <v>341</v>
      </c>
      <c r="C27" t="s">
        <v>340</v>
      </c>
      <c r="D27" s="51">
        <v>55.3</v>
      </c>
      <c r="E27" s="51">
        <v>57.329701839646141</v>
      </c>
      <c r="F27" s="51">
        <v>60.379204905723043</v>
      </c>
      <c r="G27" s="51">
        <v>63.428707971799987</v>
      </c>
      <c r="H27" s="51">
        <v>66.410636129909193</v>
      </c>
      <c r="I27" s="51">
        <v>69.392564288018406</v>
      </c>
      <c r="J27" s="51">
        <v>72.374492446127618</v>
      </c>
      <c r="K27" s="51">
        <v>75.356420604236703</v>
      </c>
    </row>
    <row r="28" spans="1:11" outlineLevel="1">
      <c r="A28" t="s">
        <v>332</v>
      </c>
      <c r="C28" t="s">
        <v>340</v>
      </c>
      <c r="D28" s="51">
        <v>121</v>
      </c>
      <c r="E28" s="51">
        <v>143.76923076923077</v>
      </c>
      <c r="F28" s="51">
        <v>166.88461538461536</v>
      </c>
      <c r="G28" s="51">
        <v>189.99999999999997</v>
      </c>
      <c r="H28" s="51">
        <v>200</v>
      </c>
      <c r="I28" s="51">
        <v>210</v>
      </c>
      <c r="J28" s="51">
        <v>219.99999999999997</v>
      </c>
      <c r="K28" s="51">
        <v>230</v>
      </c>
    </row>
    <row r="29" spans="1:11" outlineLevel="1">
      <c r="A29" t="s">
        <v>342</v>
      </c>
      <c r="C29" t="s">
        <v>340</v>
      </c>
      <c r="D29" s="51">
        <v>463.28524710277361</v>
      </c>
      <c r="E29" s="51">
        <v>498.06373977842236</v>
      </c>
      <c r="F29" s="51">
        <v>500.62761416522636</v>
      </c>
      <c r="G29" s="51">
        <v>503.48326403687844</v>
      </c>
      <c r="H29" s="51">
        <v>525.16524535580913</v>
      </c>
      <c r="I29" s="51">
        <v>546.94372623833544</v>
      </c>
      <c r="J29" s="51">
        <v>560.90602393859501</v>
      </c>
      <c r="K29" s="51">
        <v>590.97636442044734</v>
      </c>
    </row>
    <row r="30" spans="1:11" outlineLevel="1">
      <c r="A30" t="s">
        <v>235</v>
      </c>
      <c r="C30" t="s">
        <v>340</v>
      </c>
      <c r="D30" s="51">
        <v>639.63005610277355</v>
      </c>
      <c r="E30" s="51">
        <v>699.21070424444213</v>
      </c>
      <c r="F30" s="51">
        <v>727.93667274127904</v>
      </c>
      <c r="G30" s="51">
        <v>756.95197200867847</v>
      </c>
      <c r="H30" s="51">
        <f>SUM(H26:H29)</f>
        <v>791.61544687321839</v>
      </c>
      <c r="I30" s="51">
        <f t="shared" ref="I30:K30" si="1">SUM(I26:I29)</f>
        <v>826.37542130135387</v>
      </c>
      <c r="J30" s="51">
        <f t="shared" si="1"/>
        <v>853.31921254722261</v>
      </c>
      <c r="K30" s="51">
        <f t="shared" si="1"/>
        <v>896.37104657468399</v>
      </c>
    </row>
    <row r="31" spans="1:11" outlineLevel="1"/>
    <row r="32" spans="1:11" ht="14.5" outlineLevel="1">
      <c r="A32" s="61" t="s">
        <v>336</v>
      </c>
      <c r="B32" s="1"/>
      <c r="C32" t="s">
        <v>340</v>
      </c>
    </row>
    <row r="33" spans="1:19" ht="14.5" outlineLevel="1">
      <c r="A33" s="1" t="s">
        <v>337</v>
      </c>
      <c r="B33" s="1"/>
      <c r="C33" t="s">
        <v>340</v>
      </c>
      <c r="D33" s="51">
        <v>11.369102</v>
      </c>
      <c r="E33" s="51">
        <v>13.822533784884223</v>
      </c>
      <c r="F33" s="51">
        <v>16.188063426357928</v>
      </c>
      <c r="G33" s="51">
        <v>18.306621996126378</v>
      </c>
      <c r="H33" s="51">
        <v>20.2</v>
      </c>
      <c r="I33" s="51">
        <v>22</v>
      </c>
      <c r="J33" s="51">
        <v>24</v>
      </c>
      <c r="K33" s="51">
        <v>25.8</v>
      </c>
    </row>
    <row r="34" spans="1:19" ht="14.5" outlineLevel="1">
      <c r="A34" s="1" t="s">
        <v>343</v>
      </c>
      <c r="B34" s="1"/>
      <c r="C34" t="s">
        <v>340</v>
      </c>
      <c r="D34" s="51">
        <v>1991.0341353107272</v>
      </c>
      <c r="E34" s="51">
        <v>2263.2542130707347</v>
      </c>
      <c r="F34" s="51">
        <v>2579.7297899729883</v>
      </c>
      <c r="G34" s="51">
        <v>2930.3525078654693</v>
      </c>
      <c r="H34" s="51">
        <v>3152.2</v>
      </c>
      <c r="I34" s="51">
        <v>3386.1</v>
      </c>
      <c r="J34" s="51">
        <v>3619.2</v>
      </c>
      <c r="K34" s="51">
        <v>3864.5</v>
      </c>
    </row>
    <row r="35" spans="1:19" outlineLevel="1"/>
    <row r="36" spans="1:19" ht="15.5" outlineLevel="1">
      <c r="A36" s="6" t="s">
        <v>344</v>
      </c>
      <c r="B36" s="6"/>
      <c r="C36" s="6"/>
      <c r="D36" s="57">
        <v>2015</v>
      </c>
      <c r="E36" s="57">
        <v>2020</v>
      </c>
      <c r="F36" s="57">
        <v>2025</v>
      </c>
      <c r="G36" s="57">
        <v>2030</v>
      </c>
      <c r="H36" s="57">
        <v>2035</v>
      </c>
      <c r="I36" s="57">
        <v>2040</v>
      </c>
      <c r="J36" s="57">
        <v>2045</v>
      </c>
      <c r="K36" s="57">
        <v>2050</v>
      </c>
    </row>
    <row r="37" spans="1:19" outlineLevel="1">
      <c r="A37" s="9" t="s">
        <v>345</v>
      </c>
      <c r="B37" s="2"/>
    </row>
    <row r="38" spans="1:19" outlineLevel="1">
      <c r="A38" s="64" t="s">
        <v>346</v>
      </c>
      <c r="B38" s="64"/>
    </row>
    <row r="39" spans="1:19" outlineLevel="1">
      <c r="A39" s="65" t="s">
        <v>310</v>
      </c>
      <c r="B39" s="65"/>
      <c r="C39" t="s">
        <v>347</v>
      </c>
      <c r="D39" s="30">
        <v>0.24</v>
      </c>
      <c r="E39" s="30">
        <v>0.24</v>
      </c>
      <c r="F39" s="30">
        <v>0.17</v>
      </c>
      <c r="G39" s="30">
        <v>0.13</v>
      </c>
      <c r="H39" s="30"/>
      <c r="I39" s="30"/>
      <c r="J39" s="30"/>
      <c r="K39" s="30"/>
    </row>
    <row r="40" spans="1:19" outlineLevel="1">
      <c r="A40" s="65" t="s">
        <v>348</v>
      </c>
      <c r="B40" s="65"/>
      <c r="C40" t="s">
        <v>347</v>
      </c>
      <c r="D40" s="30">
        <v>0.25</v>
      </c>
      <c r="E40" s="30">
        <v>0.23</v>
      </c>
      <c r="F40" s="30">
        <v>0.19</v>
      </c>
      <c r="G40" s="30">
        <v>0.17</v>
      </c>
      <c r="H40" s="30"/>
      <c r="I40" s="30"/>
      <c r="J40" s="30"/>
      <c r="K40" s="30"/>
    </row>
    <row r="41" spans="1:19" outlineLevel="1">
      <c r="A41" s="65" t="s">
        <v>349</v>
      </c>
      <c r="B41" s="65"/>
      <c r="C41" t="s">
        <v>347</v>
      </c>
      <c r="D41" s="30">
        <v>0.27</v>
      </c>
      <c r="E41" s="30">
        <v>0.23</v>
      </c>
      <c r="F41" s="30">
        <v>0.2</v>
      </c>
      <c r="G41" s="30">
        <v>0.18</v>
      </c>
      <c r="H41" s="30"/>
      <c r="I41" s="30"/>
      <c r="J41" s="30"/>
      <c r="K41" s="30"/>
    </row>
    <row r="42" spans="1:19" outlineLevel="1">
      <c r="A42" s="65" t="s">
        <v>350</v>
      </c>
      <c r="B42" s="65"/>
      <c r="C42" t="s">
        <v>347</v>
      </c>
      <c r="D42" s="30">
        <v>0.13</v>
      </c>
      <c r="E42" s="30">
        <v>0.11</v>
      </c>
      <c r="F42" s="30">
        <v>0.11</v>
      </c>
      <c r="G42" s="30">
        <v>0.1</v>
      </c>
      <c r="H42" s="30"/>
      <c r="I42" s="30"/>
      <c r="J42" s="30"/>
      <c r="K42" s="30"/>
    </row>
    <row r="43" spans="1:19" outlineLevel="1">
      <c r="A43" s="65" t="s">
        <v>317</v>
      </c>
      <c r="B43" s="65"/>
      <c r="C43" t="s">
        <v>347</v>
      </c>
      <c r="D43" s="30"/>
      <c r="E43" s="30">
        <v>0.14000000000000001</v>
      </c>
      <c r="F43" s="30">
        <v>0.14000000000000001</v>
      </c>
      <c r="G43" s="30">
        <v>0.14000000000000001</v>
      </c>
      <c r="H43" s="30">
        <v>0.13607268825636501</v>
      </c>
      <c r="I43" s="30">
        <v>0.12697730930904336</v>
      </c>
      <c r="J43" s="30">
        <v>0.12</v>
      </c>
      <c r="K43" s="30">
        <v>0.11716005752289266</v>
      </c>
      <c r="M43" s="51"/>
      <c r="N43" s="51"/>
      <c r="O43" s="51"/>
      <c r="P43" s="51"/>
      <c r="Q43" s="51"/>
      <c r="R43" s="51"/>
      <c r="S43" s="51"/>
    </row>
    <row r="44" spans="1:19" outlineLevel="1">
      <c r="A44" s="65" t="s">
        <v>315</v>
      </c>
      <c r="B44" s="65"/>
      <c r="C44" t="s">
        <v>347</v>
      </c>
      <c r="D44" s="30">
        <v>7.0000000000000007E-2</v>
      </c>
      <c r="E44" s="30">
        <v>0.06</v>
      </c>
      <c r="F44" s="30">
        <v>0.06</v>
      </c>
      <c r="G44" s="30">
        <v>0.06</v>
      </c>
      <c r="H44" s="30">
        <v>5.9558745681727733E-2</v>
      </c>
      <c r="I44" s="30">
        <v>5.81277027510416E-2</v>
      </c>
      <c r="J44" s="30">
        <v>5.7414797824262405E-2</v>
      </c>
      <c r="K44" s="30">
        <v>5.5710590576576201E-2</v>
      </c>
    </row>
    <row r="45" spans="1:19" outlineLevel="1">
      <c r="A45" s="65" t="s">
        <v>235</v>
      </c>
      <c r="B45" s="65"/>
      <c r="C45" t="s">
        <v>347</v>
      </c>
      <c r="D45" s="30">
        <v>0.25</v>
      </c>
      <c r="E45" s="30">
        <v>0.22</v>
      </c>
      <c r="F45" s="30">
        <v>0.14000000000000001</v>
      </c>
      <c r="G45" s="30">
        <v>0.08</v>
      </c>
      <c r="H45" s="30">
        <v>0.06</v>
      </c>
      <c r="I45" s="30">
        <v>6.1897517957841736E-2</v>
      </c>
      <c r="J45" s="30">
        <v>6.0968809195769982E-2</v>
      </c>
      <c r="K45" s="30">
        <v>5.9679999431265097E-2</v>
      </c>
    </row>
    <row r="46" spans="1:19" outlineLevel="1">
      <c r="A46" s="9" t="s">
        <v>351</v>
      </c>
      <c r="B46" s="2"/>
    </row>
    <row r="47" spans="1:19" outlineLevel="1">
      <c r="A47" s="64" t="s">
        <v>352</v>
      </c>
      <c r="B47" s="64"/>
      <c r="C47" t="s">
        <v>347</v>
      </c>
      <c r="D47" s="30">
        <v>0.92608426127483279</v>
      </c>
      <c r="E47" s="30">
        <v>0.89897477389732028</v>
      </c>
      <c r="F47" s="30">
        <v>0.81310207886303565</v>
      </c>
      <c r="G47" s="30">
        <v>0.56100247474388532</v>
      </c>
      <c r="H47" s="30">
        <v>0.49329853480657448</v>
      </c>
      <c r="I47" s="30">
        <v>0.48104374318727744</v>
      </c>
      <c r="J47" s="30">
        <v>0.44</v>
      </c>
      <c r="K47" s="30">
        <v>0.47</v>
      </c>
      <c r="M47" s="51"/>
      <c r="N47" s="51"/>
      <c r="O47" s="51"/>
      <c r="P47" s="51"/>
      <c r="Q47" s="51"/>
      <c r="R47" s="51"/>
      <c r="S47" s="51"/>
    </row>
    <row r="48" spans="1:19" outlineLevel="1">
      <c r="A48" s="64" t="s">
        <v>353</v>
      </c>
      <c r="B48" s="64"/>
      <c r="C48" t="s">
        <v>347</v>
      </c>
      <c r="D48" s="30">
        <v>0.31071599999999999</v>
      </c>
      <c r="E48" s="30">
        <v>0.28394250000000015</v>
      </c>
      <c r="F48" s="30">
        <v>0.210501299535965</v>
      </c>
      <c r="G48" s="30">
        <v>0.17071871328657187</v>
      </c>
      <c r="H48" s="30">
        <v>0.14143509472729435</v>
      </c>
      <c r="I48" s="30">
        <v>0.12525984216310662</v>
      </c>
      <c r="J48" s="30">
        <v>0.12297699942433721</v>
      </c>
      <c r="K48" s="30">
        <v>0.116429268580371</v>
      </c>
      <c r="M48" s="51"/>
      <c r="N48" s="51"/>
      <c r="O48" s="51"/>
      <c r="P48" s="51"/>
      <c r="Q48" s="51"/>
      <c r="R48" s="51"/>
      <c r="S48" s="51"/>
    </row>
    <row r="49" spans="1:11">
      <c r="A49" s="9" t="s">
        <v>354</v>
      </c>
    </row>
    <row r="50" spans="1:11">
      <c r="A50" s="64" t="s">
        <v>341</v>
      </c>
      <c r="B50" s="64"/>
      <c r="C50" s="66" t="s">
        <v>355</v>
      </c>
      <c r="D50" s="30">
        <v>0.41544303797468402</v>
      </c>
      <c r="E50" s="30">
        <v>0.39756674266389419</v>
      </c>
      <c r="F50" s="30">
        <v>0.37719864662907987</v>
      </c>
      <c r="G50" s="30">
        <v>0.35784517370913144</v>
      </c>
      <c r="H50" s="30">
        <v>0.34591730148214644</v>
      </c>
      <c r="I50" s="30">
        <v>0.33230023247227697</v>
      </c>
      <c r="J50" s="30">
        <v>0.32613630470244659</v>
      </c>
      <c r="K50" s="30">
        <v>0.31728480348610338</v>
      </c>
    </row>
    <row r="51" spans="1:11" outlineLevel="1">
      <c r="A51" s="64" t="s">
        <v>332</v>
      </c>
      <c r="B51" s="64"/>
      <c r="C51" s="66" t="s">
        <v>355</v>
      </c>
      <c r="D51" s="30">
        <v>0.14263867994445834</v>
      </c>
      <c r="E51" s="30">
        <v>0.13326876910144003</v>
      </c>
      <c r="F51" s="30">
        <v>0.11449141240319166</v>
      </c>
      <c r="G51" s="30">
        <v>9.192808368136636E-2</v>
      </c>
      <c r="H51" s="30">
        <v>8.965256059064429E-2</v>
      </c>
      <c r="I51" s="30">
        <v>8.7433547930209202E-2</v>
      </c>
      <c r="J51" s="30">
        <v>8.5268836427000824E-2</v>
      </c>
      <c r="K51" s="30">
        <v>8.31579623415451E-2</v>
      </c>
    </row>
    <row r="52" spans="1:11" outlineLevel="1">
      <c r="A52" s="64" t="s">
        <v>339</v>
      </c>
      <c r="B52" s="64"/>
      <c r="C52" s="66" t="s">
        <v>355</v>
      </c>
      <c r="D52" s="30">
        <v>24.533077709914068</v>
      </c>
      <c r="E52" s="30">
        <v>22.979353062719319</v>
      </c>
      <c r="F52" s="30">
        <v>21.524028636966214</v>
      </c>
      <c r="G52" s="30">
        <v>20.160872566797917</v>
      </c>
      <c r="H52" s="30">
        <v>18.884047661811461</v>
      </c>
      <c r="I52" s="30">
        <v>17.68808641153996</v>
      </c>
      <c r="J52" s="30">
        <v>16.567867572946618</v>
      </c>
      <c r="K52" s="30">
        <v>15.518594240675586</v>
      </c>
    </row>
    <row r="53" spans="1:11" outlineLevel="1"/>
    <row r="54" spans="1:11" ht="15.5" outlineLevel="1">
      <c r="A54" s="6" t="s">
        <v>356</v>
      </c>
      <c r="B54" s="6" t="s">
        <v>674</v>
      </c>
      <c r="C54" s="6"/>
      <c r="D54" s="57">
        <v>2015</v>
      </c>
      <c r="E54" s="57">
        <v>2020</v>
      </c>
      <c r="F54" s="57">
        <v>2025</v>
      </c>
      <c r="G54" s="57">
        <v>2030</v>
      </c>
      <c r="H54" s="57">
        <v>2035</v>
      </c>
      <c r="I54" s="57">
        <v>2040</v>
      </c>
      <c r="J54" s="57">
        <v>2045</v>
      </c>
      <c r="K54" s="57">
        <v>2050</v>
      </c>
    </row>
    <row r="55" spans="1:11" outlineLevel="1">
      <c r="A55" t="s">
        <v>310</v>
      </c>
      <c r="C55" t="s">
        <v>7</v>
      </c>
      <c r="D55" s="51">
        <v>14</v>
      </c>
      <c r="E55" s="51">
        <v>14.9</v>
      </c>
      <c r="F55" s="51">
        <v>14.3</v>
      </c>
      <c r="G55" s="51">
        <v>11.5</v>
      </c>
      <c r="H55" s="51">
        <v>6.3645939999999976</v>
      </c>
      <c r="I55" s="51">
        <v>2.7259259999999998</v>
      </c>
      <c r="J55" s="51">
        <v>0.28165699999999999</v>
      </c>
      <c r="K55" s="51">
        <v>0.228496</v>
      </c>
    </row>
    <row r="56" spans="1:11" outlineLevel="1">
      <c r="A56" t="s">
        <v>348</v>
      </c>
      <c r="C56" t="s">
        <v>7</v>
      </c>
      <c r="D56" s="51">
        <v>30.3</v>
      </c>
      <c r="E56" s="51">
        <v>32</v>
      </c>
      <c r="F56" s="51">
        <v>30.2</v>
      </c>
      <c r="G56" s="51">
        <v>23.6</v>
      </c>
      <c r="H56" s="51">
        <v>14.925773999999997</v>
      </c>
      <c r="I56" s="51">
        <v>7.3064349999999996</v>
      </c>
      <c r="J56" s="51">
        <v>1.073555</v>
      </c>
      <c r="K56" s="51">
        <v>0.60948400000000003</v>
      </c>
    </row>
    <row r="57" spans="1:11" outlineLevel="1">
      <c r="A57" t="s">
        <v>349</v>
      </c>
      <c r="C57" t="s">
        <v>7</v>
      </c>
      <c r="D57" s="51">
        <v>0.4</v>
      </c>
      <c r="E57" s="51">
        <v>0.4</v>
      </c>
      <c r="F57" s="51">
        <v>0.3</v>
      </c>
      <c r="G57" s="51">
        <v>0.2</v>
      </c>
      <c r="H57" s="51">
        <v>0.1</v>
      </c>
      <c r="I57" s="51">
        <v>0.1</v>
      </c>
      <c r="J57" s="51">
        <v>0</v>
      </c>
      <c r="K57" s="51">
        <v>0</v>
      </c>
    </row>
    <row r="58" spans="1:11" outlineLevel="1">
      <c r="A58" t="s">
        <v>350</v>
      </c>
      <c r="C58" t="s">
        <v>7</v>
      </c>
      <c r="D58" s="51">
        <v>0</v>
      </c>
      <c r="E58" s="51">
        <v>0.1</v>
      </c>
      <c r="F58" s="51">
        <v>1.4</v>
      </c>
      <c r="G58" s="51">
        <v>4.9000000000000004</v>
      </c>
      <c r="H58" s="51">
        <v>5.464245</v>
      </c>
      <c r="I58" s="51">
        <v>4.0215839999999998</v>
      </c>
      <c r="J58" s="51">
        <v>1.970831</v>
      </c>
      <c r="K58" s="51">
        <v>0.62896300000000005</v>
      </c>
    </row>
    <row r="59" spans="1:11">
      <c r="A59" t="s">
        <v>317</v>
      </c>
      <c r="C59" t="s">
        <v>7</v>
      </c>
      <c r="D59" s="30">
        <v>0</v>
      </c>
      <c r="E59" s="30">
        <v>0</v>
      </c>
      <c r="F59" s="30">
        <v>0</v>
      </c>
      <c r="G59" s="30">
        <v>0</v>
      </c>
      <c r="H59" s="30">
        <v>4.8745999999999998E-2</v>
      </c>
      <c r="I59" s="30">
        <v>5.0714000000000002E-2</v>
      </c>
      <c r="J59" s="30">
        <v>4.4437999999999998E-2</v>
      </c>
      <c r="K59" s="30">
        <v>3.0234E-2</v>
      </c>
    </row>
    <row r="60" spans="1:11">
      <c r="A60" t="s">
        <v>315</v>
      </c>
      <c r="C60" t="s">
        <v>7</v>
      </c>
      <c r="D60" s="51">
        <v>0</v>
      </c>
      <c r="E60" s="51">
        <v>0.3</v>
      </c>
      <c r="F60" s="51">
        <v>3.5</v>
      </c>
      <c r="G60" s="51">
        <v>9.1999999999999993</v>
      </c>
      <c r="H60" s="51">
        <v>19.333615000000002</v>
      </c>
      <c r="I60" s="51">
        <v>27.452908000000001</v>
      </c>
      <c r="J60" s="51">
        <v>33.869137000000002</v>
      </c>
      <c r="K60" s="51">
        <v>30.088839</v>
      </c>
    </row>
    <row r="61" spans="1:11" outlineLevel="1">
      <c r="A61" t="s">
        <v>235</v>
      </c>
      <c r="C61" t="s">
        <v>7</v>
      </c>
      <c r="D61" s="51">
        <v>44.7</v>
      </c>
      <c r="E61" s="51">
        <v>47.7</v>
      </c>
      <c r="F61" s="51">
        <v>49.6</v>
      </c>
      <c r="G61" s="51">
        <v>49.5</v>
      </c>
      <c r="H61" s="51">
        <v>46.2</v>
      </c>
      <c r="I61" s="51">
        <v>41.6</v>
      </c>
      <c r="J61" s="51">
        <v>37.299999999999997</v>
      </c>
      <c r="K61" s="51">
        <v>31.6</v>
      </c>
    </row>
    <row r="62" spans="1:11" outlineLevel="1"/>
    <row r="63" spans="1:11" ht="15.5" outlineLevel="1">
      <c r="A63" s="6" t="s">
        <v>358</v>
      </c>
      <c r="B63" s="6" t="s">
        <v>674</v>
      </c>
      <c r="C63" s="6"/>
      <c r="D63" s="57">
        <v>2015</v>
      </c>
      <c r="E63" s="57">
        <v>2020</v>
      </c>
      <c r="F63" s="57">
        <v>2025</v>
      </c>
      <c r="G63" s="57">
        <v>2030</v>
      </c>
      <c r="H63" s="57">
        <v>2035</v>
      </c>
      <c r="I63" s="57">
        <v>2040</v>
      </c>
      <c r="J63" s="57">
        <v>2045</v>
      </c>
      <c r="K63" s="57">
        <v>2050</v>
      </c>
    </row>
    <row r="64" spans="1:11" outlineLevel="1">
      <c r="A64" t="s">
        <v>310</v>
      </c>
      <c r="C64" t="s">
        <v>7</v>
      </c>
      <c r="D64" s="51">
        <v>1.4</v>
      </c>
      <c r="E64" s="51">
        <v>0.8</v>
      </c>
      <c r="F64" s="51">
        <v>0.9</v>
      </c>
      <c r="G64" s="51">
        <v>0.2</v>
      </c>
      <c r="H64" s="51">
        <v>0</v>
      </c>
      <c r="I64" s="51">
        <v>0</v>
      </c>
      <c r="J64" s="51">
        <v>0</v>
      </c>
      <c r="K64" s="51">
        <v>0</v>
      </c>
    </row>
    <row r="65" spans="1:11" outlineLevel="1">
      <c r="A65" t="s">
        <v>348</v>
      </c>
      <c r="C65" t="s">
        <v>7</v>
      </c>
      <c r="D65" s="51">
        <v>1.8</v>
      </c>
      <c r="E65" s="51">
        <v>1.8</v>
      </c>
      <c r="F65" s="51">
        <v>0.9</v>
      </c>
      <c r="G65" s="51">
        <v>0.4</v>
      </c>
      <c r="H65" s="51">
        <v>0</v>
      </c>
      <c r="I65" s="51">
        <v>0</v>
      </c>
      <c r="J65" s="51">
        <v>0</v>
      </c>
      <c r="K65" s="51">
        <v>0</v>
      </c>
    </row>
    <row r="66" spans="1:11" outlineLevel="1">
      <c r="A66" t="s">
        <v>349</v>
      </c>
      <c r="C66" t="s">
        <v>7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</row>
    <row r="67" spans="1:11" outlineLevel="1">
      <c r="A67" t="s">
        <v>350</v>
      </c>
      <c r="C67" t="s">
        <v>7</v>
      </c>
      <c r="D67" s="51">
        <v>0</v>
      </c>
      <c r="E67" s="51">
        <v>0.1</v>
      </c>
      <c r="F67" s="51">
        <v>0.5</v>
      </c>
      <c r="G67" s="51">
        <v>0.7</v>
      </c>
      <c r="H67" s="51">
        <v>0</v>
      </c>
      <c r="I67" s="51">
        <v>0</v>
      </c>
      <c r="J67" s="51">
        <v>0</v>
      </c>
      <c r="K67" s="51">
        <v>0</v>
      </c>
    </row>
    <row r="68" spans="1:11">
      <c r="A68" t="s">
        <v>317</v>
      </c>
      <c r="C68" t="s">
        <v>7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</row>
    <row r="69" spans="1:11">
      <c r="A69" t="s">
        <v>315</v>
      </c>
      <c r="C69" t="s">
        <v>7</v>
      </c>
      <c r="D69" s="51">
        <v>0</v>
      </c>
      <c r="E69" s="51">
        <v>0.3</v>
      </c>
      <c r="F69" s="51">
        <v>1</v>
      </c>
      <c r="G69" s="51">
        <v>1.5</v>
      </c>
      <c r="H69" s="51">
        <v>2.5</v>
      </c>
      <c r="I69" s="51">
        <v>2</v>
      </c>
      <c r="J69" s="51">
        <v>2.9</v>
      </c>
      <c r="K69" s="51">
        <v>1</v>
      </c>
    </row>
    <row r="70" spans="1:11" outlineLevel="1">
      <c r="A70" t="s">
        <v>235</v>
      </c>
      <c r="C70" t="s">
        <v>7</v>
      </c>
      <c r="D70" s="51">
        <v>3.2</v>
      </c>
      <c r="E70" s="51">
        <v>3</v>
      </c>
      <c r="F70" s="51">
        <v>3.2</v>
      </c>
      <c r="G70" s="51">
        <v>2.9</v>
      </c>
      <c r="H70" s="51">
        <v>2.5</v>
      </c>
      <c r="I70" s="51">
        <v>2</v>
      </c>
      <c r="J70" s="51">
        <v>2.9</v>
      </c>
      <c r="K70" s="51">
        <v>1</v>
      </c>
    </row>
    <row r="71" spans="1:11" outlineLevel="1"/>
    <row r="72" spans="1:11" ht="15.5" outlineLevel="1">
      <c r="A72" s="6" t="s">
        <v>359</v>
      </c>
      <c r="B72" s="6"/>
      <c r="C72" s="6" t="s">
        <v>357</v>
      </c>
      <c r="D72" s="57">
        <v>2015</v>
      </c>
      <c r="E72" s="57">
        <v>2020</v>
      </c>
      <c r="F72" s="57">
        <v>2025</v>
      </c>
      <c r="G72" s="57">
        <v>2030</v>
      </c>
      <c r="H72" s="57">
        <v>2035</v>
      </c>
      <c r="I72" s="57">
        <v>2040</v>
      </c>
      <c r="J72" s="57">
        <v>2045</v>
      </c>
      <c r="K72" s="57">
        <v>2050</v>
      </c>
    </row>
    <row r="73" spans="1:11" outlineLevel="1">
      <c r="A73" t="s">
        <v>310</v>
      </c>
      <c r="C73" t="s">
        <v>360</v>
      </c>
      <c r="D73" s="24">
        <v>2213.3529999999996</v>
      </c>
      <c r="E73" s="24">
        <v>2807.9319999999998</v>
      </c>
      <c r="F73" s="24">
        <v>2645.5540000000001</v>
      </c>
      <c r="G73" s="24">
        <v>2111.0920000000001</v>
      </c>
      <c r="H73" s="24">
        <v>1427.4</v>
      </c>
      <c r="I73" s="24">
        <v>797.8</v>
      </c>
      <c r="J73" s="24">
        <v>47.3</v>
      </c>
      <c r="K73" s="24">
        <v>0</v>
      </c>
    </row>
    <row r="74" spans="1:11" outlineLevel="1">
      <c r="A74" t="s">
        <v>361</v>
      </c>
      <c r="C74" t="s">
        <v>360</v>
      </c>
      <c r="D74" s="24">
        <v>83.046000000000021</v>
      </c>
      <c r="E74" s="24">
        <v>44.423999999999999</v>
      </c>
      <c r="F74" s="24">
        <v>21.762</v>
      </c>
      <c r="G74" s="24">
        <v>10.384000000000002</v>
      </c>
      <c r="H74" s="24">
        <v>5.0999999999999996</v>
      </c>
      <c r="I74" s="24">
        <v>1.6</v>
      </c>
      <c r="J74" s="24">
        <v>0</v>
      </c>
      <c r="K74" s="24">
        <v>0</v>
      </c>
    </row>
    <row r="75" spans="1:11">
      <c r="A75" t="s">
        <v>317</v>
      </c>
      <c r="C75" t="s">
        <v>360</v>
      </c>
      <c r="D75" s="24">
        <v>0</v>
      </c>
      <c r="E75" s="24">
        <v>0</v>
      </c>
      <c r="F75" s="24">
        <v>0</v>
      </c>
      <c r="G75" s="24">
        <v>0</v>
      </c>
      <c r="H75" s="24">
        <v>41.4</v>
      </c>
      <c r="I75" s="24">
        <v>95.8</v>
      </c>
      <c r="J75" s="24">
        <v>224.3</v>
      </c>
      <c r="K75" s="24">
        <v>273.5</v>
      </c>
    </row>
    <row r="76" spans="1:11">
      <c r="A76" t="s">
        <v>315</v>
      </c>
      <c r="C76" t="s">
        <v>360</v>
      </c>
      <c r="D76" s="24">
        <v>0</v>
      </c>
      <c r="E76" s="24">
        <v>0</v>
      </c>
      <c r="F76" s="24">
        <v>149.55600000000001</v>
      </c>
      <c r="G76" s="24">
        <v>662.15700000000004</v>
      </c>
      <c r="H76" s="24">
        <v>1388</v>
      </c>
      <c r="I76" s="24">
        <v>2060.3000000000002</v>
      </c>
      <c r="J76" s="24">
        <v>2768.6</v>
      </c>
      <c r="K76" s="24">
        <v>2853.7</v>
      </c>
    </row>
    <row r="77" spans="1:11" outlineLevel="1">
      <c r="A77" t="s">
        <v>235</v>
      </c>
      <c r="C77" t="s">
        <v>360</v>
      </c>
      <c r="D77" s="24">
        <v>2301.2129999999997</v>
      </c>
      <c r="E77" s="24">
        <v>2855.0439999999999</v>
      </c>
      <c r="F77" s="24">
        <v>2818.098</v>
      </c>
      <c r="G77" s="24">
        <v>2784.232</v>
      </c>
      <c r="H77" s="24">
        <v>2861.9</v>
      </c>
      <c r="I77" s="24">
        <v>2955.5</v>
      </c>
      <c r="J77" s="24">
        <v>3040.2</v>
      </c>
      <c r="K77" s="24">
        <v>3127.2</v>
      </c>
    </row>
    <row r="78" spans="1:11" outlineLevel="1"/>
    <row r="79" spans="1:11" ht="15.5" outlineLevel="1">
      <c r="A79" s="6" t="s">
        <v>362</v>
      </c>
      <c r="B79" s="6"/>
      <c r="C79" s="6" t="s">
        <v>357</v>
      </c>
      <c r="D79" s="57">
        <v>2015</v>
      </c>
      <c r="E79" s="57">
        <v>2020</v>
      </c>
      <c r="F79" s="57">
        <v>2025</v>
      </c>
      <c r="G79" s="57">
        <v>2030</v>
      </c>
      <c r="H79" s="57">
        <v>2035</v>
      </c>
      <c r="I79" s="57">
        <v>2040</v>
      </c>
      <c r="J79" s="57">
        <v>2045</v>
      </c>
      <c r="K79" s="57">
        <v>2050</v>
      </c>
    </row>
    <row r="80" spans="1:11" outlineLevel="1">
      <c r="A80" t="s">
        <v>310</v>
      </c>
      <c r="C80" t="s">
        <v>360</v>
      </c>
      <c r="D80" s="24">
        <v>238.08</v>
      </c>
      <c r="E80" s="24">
        <v>298.15800000000002</v>
      </c>
      <c r="F80" s="24">
        <v>138.858</v>
      </c>
      <c r="G80" s="24">
        <v>78.853999999999999</v>
      </c>
      <c r="H80" s="24">
        <v>12</v>
      </c>
      <c r="I80" s="24">
        <v>0</v>
      </c>
      <c r="J80" s="24">
        <v>0</v>
      </c>
      <c r="K80" s="24">
        <v>0</v>
      </c>
    </row>
    <row r="81" spans="1:11">
      <c r="A81" t="s">
        <v>317</v>
      </c>
      <c r="C81" t="s">
        <v>360</v>
      </c>
      <c r="D81" s="24">
        <v>0</v>
      </c>
      <c r="E81" s="24">
        <v>0</v>
      </c>
      <c r="F81" s="24">
        <v>0</v>
      </c>
      <c r="G81" s="24">
        <v>0</v>
      </c>
      <c r="H81" s="24">
        <v>12</v>
      </c>
      <c r="I81" s="24">
        <v>23.2</v>
      </c>
      <c r="J81" s="24">
        <v>43.3</v>
      </c>
      <c r="K81" s="24">
        <v>24.8</v>
      </c>
    </row>
    <row r="82" spans="1:11">
      <c r="A82" t="s">
        <v>315</v>
      </c>
      <c r="C82" t="s">
        <v>360</v>
      </c>
      <c r="D82" s="24">
        <v>0</v>
      </c>
      <c r="E82" s="24">
        <v>0</v>
      </c>
      <c r="F82" s="24">
        <v>74.77</v>
      </c>
      <c r="G82" s="24">
        <v>146.44399999999999</v>
      </c>
      <c r="H82" s="24">
        <v>215.4</v>
      </c>
      <c r="I82" s="24">
        <v>209.2</v>
      </c>
      <c r="J82" s="24">
        <v>389.3</v>
      </c>
      <c r="K82" s="24">
        <v>223.5</v>
      </c>
    </row>
    <row r="83" spans="1:11" outlineLevel="1">
      <c r="A83" t="s">
        <v>235</v>
      </c>
      <c r="C83" t="s">
        <v>360</v>
      </c>
      <c r="D83" s="24">
        <v>238.08</v>
      </c>
      <c r="E83" s="24">
        <v>298.15800000000002</v>
      </c>
      <c r="F83" s="24">
        <v>213.62799999999999</v>
      </c>
      <c r="G83" s="24">
        <v>225.298</v>
      </c>
      <c r="H83" s="24">
        <v>239.4</v>
      </c>
      <c r="I83" s="24">
        <v>232.4</v>
      </c>
      <c r="J83" s="24">
        <v>432.5</v>
      </c>
      <c r="K83" s="24">
        <v>248.3</v>
      </c>
    </row>
    <row r="84" spans="1:11" outlineLevel="1"/>
    <row r="85" spans="1:11" ht="15.5" outlineLevel="1">
      <c r="A85" s="6" t="s">
        <v>363</v>
      </c>
      <c r="B85" s="6"/>
      <c r="C85" s="6"/>
      <c r="D85" s="57">
        <v>2015</v>
      </c>
      <c r="E85" s="57">
        <v>2020</v>
      </c>
      <c r="F85" s="57">
        <v>2025</v>
      </c>
      <c r="G85" s="57">
        <v>2030</v>
      </c>
      <c r="H85" s="57">
        <v>2035</v>
      </c>
      <c r="I85" s="57">
        <v>2040</v>
      </c>
      <c r="J85" s="57">
        <v>2045</v>
      </c>
      <c r="K85" s="57">
        <v>2050</v>
      </c>
    </row>
    <row r="86" spans="1:11" outlineLevel="1">
      <c r="A86" t="s">
        <v>310</v>
      </c>
      <c r="C86" t="s">
        <v>360</v>
      </c>
      <c r="D86" s="24">
        <v>755.79</v>
      </c>
      <c r="E86" s="24">
        <v>867.846</v>
      </c>
      <c r="F86" s="24">
        <v>858.11900000000003</v>
      </c>
      <c r="G86" s="24">
        <v>737.94200000000001</v>
      </c>
      <c r="H86" s="24">
        <v>469.7</v>
      </c>
      <c r="I86" s="24">
        <v>248</v>
      </c>
      <c r="J86" s="24">
        <v>10.8</v>
      </c>
      <c r="K86" s="24">
        <v>0</v>
      </c>
    </row>
    <row r="87" spans="1:11" outlineLevel="1">
      <c r="A87" t="s">
        <v>364</v>
      </c>
      <c r="C87" t="s">
        <v>360</v>
      </c>
      <c r="D87" s="24">
        <v>0</v>
      </c>
      <c r="E87" s="24">
        <v>0</v>
      </c>
      <c r="F87" s="24">
        <v>3.0140000000000011</v>
      </c>
      <c r="G87" s="24">
        <v>29.334000000000017</v>
      </c>
      <c r="H87" s="24">
        <v>64.099999999999994</v>
      </c>
      <c r="I87" s="24">
        <v>78.400000000000006</v>
      </c>
      <c r="J87" s="24">
        <v>88.3</v>
      </c>
      <c r="K87" s="24">
        <v>90</v>
      </c>
    </row>
    <row r="88" spans="1:11">
      <c r="A88" t="s">
        <v>317</v>
      </c>
      <c r="C88" t="s">
        <v>360</v>
      </c>
      <c r="D88" s="24">
        <v>0</v>
      </c>
      <c r="E88" s="24">
        <v>0</v>
      </c>
      <c r="F88" s="24">
        <v>0</v>
      </c>
      <c r="G88" s="24">
        <v>6.2140000000000004</v>
      </c>
      <c r="H88" s="24">
        <v>43.5</v>
      </c>
      <c r="I88" s="24">
        <v>77.400000000000006</v>
      </c>
      <c r="J88" s="24">
        <v>123.5</v>
      </c>
      <c r="K88" s="24">
        <v>136.5</v>
      </c>
    </row>
    <row r="89" spans="1:11">
      <c r="A89" t="s">
        <v>315</v>
      </c>
      <c r="C89" t="s">
        <v>360</v>
      </c>
      <c r="D89" s="24">
        <v>0</v>
      </c>
      <c r="E89" s="24">
        <v>0</v>
      </c>
      <c r="F89" s="24">
        <v>5.556</v>
      </c>
      <c r="G89" s="24">
        <v>94.753</v>
      </c>
      <c r="H89" s="24">
        <v>301.7</v>
      </c>
      <c r="I89" s="24">
        <v>495.5</v>
      </c>
      <c r="J89" s="24">
        <v>700.3</v>
      </c>
      <c r="K89" s="24">
        <v>720.7</v>
      </c>
    </row>
    <row r="90" spans="1:11" outlineLevel="1">
      <c r="A90" t="s">
        <v>235</v>
      </c>
      <c r="C90" t="s">
        <v>360</v>
      </c>
      <c r="D90" s="24">
        <v>755.79</v>
      </c>
      <c r="E90" s="24">
        <v>867.846</v>
      </c>
      <c r="F90" s="24">
        <v>866.68899999999996</v>
      </c>
      <c r="G90" s="24">
        <v>868.24300000000005</v>
      </c>
      <c r="H90" s="24">
        <v>879.1</v>
      </c>
      <c r="I90" s="24">
        <v>899.3</v>
      </c>
      <c r="J90" s="24">
        <v>922.9</v>
      </c>
      <c r="K90" s="24">
        <v>947.2</v>
      </c>
    </row>
    <row r="91" spans="1:11" outlineLevel="1"/>
    <row r="92" spans="1:11" ht="15.5" outlineLevel="1">
      <c r="A92" s="6" t="s">
        <v>365</v>
      </c>
      <c r="B92" s="6"/>
      <c r="C92" s="6"/>
      <c r="D92" s="57">
        <v>2015</v>
      </c>
      <c r="E92" s="57">
        <v>2020</v>
      </c>
      <c r="F92" s="57">
        <v>2025</v>
      </c>
      <c r="G92" s="57">
        <v>2030</v>
      </c>
      <c r="H92" s="57">
        <v>2035</v>
      </c>
      <c r="I92" s="57">
        <v>2040</v>
      </c>
      <c r="J92" s="57">
        <v>2045</v>
      </c>
      <c r="K92" s="57">
        <v>2050</v>
      </c>
    </row>
    <row r="93" spans="1:11" outlineLevel="1">
      <c r="A93" t="s">
        <v>310</v>
      </c>
      <c r="C93" t="s">
        <v>360</v>
      </c>
      <c r="D93" s="24">
        <v>84.754000000000005</v>
      </c>
      <c r="E93" s="24">
        <v>98.938000000000002</v>
      </c>
      <c r="F93" s="24">
        <v>79.62</v>
      </c>
      <c r="G93" s="24">
        <v>34.537999999999997</v>
      </c>
      <c r="H93" s="24">
        <v>6.3</v>
      </c>
      <c r="I93" s="24">
        <v>0.5</v>
      </c>
      <c r="J93" s="24">
        <v>0</v>
      </c>
      <c r="K93" s="24">
        <v>0</v>
      </c>
    </row>
    <row r="94" spans="1:11" outlineLevel="1">
      <c r="A94" t="s">
        <v>364</v>
      </c>
      <c r="C94" t="s">
        <v>360</v>
      </c>
      <c r="D94" s="24">
        <v>0</v>
      </c>
      <c r="E94" s="24">
        <v>0</v>
      </c>
      <c r="F94" s="24">
        <v>2.2400000000000007</v>
      </c>
      <c r="G94" s="24">
        <v>11.312000000000003</v>
      </c>
      <c r="H94" s="24">
        <v>12.3</v>
      </c>
      <c r="I94" s="24">
        <v>12.9</v>
      </c>
      <c r="J94" s="24">
        <v>15.2</v>
      </c>
      <c r="K94" s="24">
        <v>13.9</v>
      </c>
    </row>
    <row r="95" spans="1:11" outlineLevel="1">
      <c r="A95" t="s">
        <v>317</v>
      </c>
      <c r="C95" t="s">
        <v>360</v>
      </c>
      <c r="D95" s="24">
        <v>0</v>
      </c>
      <c r="E95" s="24">
        <v>0</v>
      </c>
      <c r="F95" s="24">
        <v>0</v>
      </c>
      <c r="G95" s="24">
        <v>5.274</v>
      </c>
      <c r="H95" s="24">
        <v>10.9</v>
      </c>
      <c r="I95" s="24">
        <v>16.100000000000001</v>
      </c>
      <c r="J95" s="24">
        <v>23.6</v>
      </c>
      <c r="K95" s="24">
        <v>17.5</v>
      </c>
    </row>
    <row r="96" spans="1:11" outlineLevel="1">
      <c r="A96" t="s">
        <v>315</v>
      </c>
      <c r="C96" t="s">
        <v>360</v>
      </c>
      <c r="D96" s="24">
        <v>0</v>
      </c>
      <c r="E96" s="24">
        <v>0</v>
      </c>
      <c r="F96" s="24">
        <v>5.5880000000000001</v>
      </c>
      <c r="G96" s="24">
        <v>36.381999999999998</v>
      </c>
      <c r="H96" s="24">
        <v>58.9</v>
      </c>
      <c r="I96" s="24">
        <v>59.9</v>
      </c>
      <c r="J96" s="24">
        <v>111.6</v>
      </c>
      <c r="K96" s="24">
        <v>65.2</v>
      </c>
    </row>
    <row r="97" spans="1:11">
      <c r="A97" t="s">
        <v>235</v>
      </c>
      <c r="C97" t="s">
        <v>360</v>
      </c>
      <c r="D97" s="24">
        <v>84.754000000000005</v>
      </c>
      <c r="E97" s="24">
        <v>98.938000000000002</v>
      </c>
      <c r="F97" s="24">
        <v>87.447999999999993</v>
      </c>
      <c r="G97" s="24">
        <v>87.506</v>
      </c>
      <c r="H97" s="24">
        <v>88.4</v>
      </c>
      <c r="I97" s="24">
        <v>89.3</v>
      </c>
      <c r="J97" s="24">
        <v>150.30000000000001</v>
      </c>
      <c r="K97" s="24">
        <v>96.7</v>
      </c>
    </row>
    <row r="99" spans="1:11" ht="15.5" outlineLevel="1">
      <c r="A99" s="67" t="s">
        <v>366</v>
      </c>
      <c r="B99" s="6"/>
      <c r="C99" s="6"/>
      <c r="D99" s="57">
        <v>2015</v>
      </c>
      <c r="E99" s="57">
        <v>2020</v>
      </c>
      <c r="F99" s="57">
        <v>2025</v>
      </c>
      <c r="G99" s="57">
        <v>2030</v>
      </c>
      <c r="H99" s="57">
        <v>2035</v>
      </c>
      <c r="I99" s="57">
        <v>2040</v>
      </c>
      <c r="J99" s="57">
        <v>2045</v>
      </c>
      <c r="K99" s="57">
        <v>2050</v>
      </c>
    </row>
    <row r="100" spans="1:11" outlineLevel="1">
      <c r="A100" t="s">
        <v>310</v>
      </c>
      <c r="C100" t="s">
        <v>367</v>
      </c>
      <c r="D100" s="51">
        <v>56.35312977551213</v>
      </c>
      <c r="E100" s="51">
        <v>64.711321325668933</v>
      </c>
      <c r="F100" s="51">
        <v>63.67987018324721</v>
      </c>
      <c r="G100" s="51">
        <v>49.2</v>
      </c>
      <c r="H100" s="51">
        <v>20.2</v>
      </c>
      <c r="I100" s="51">
        <v>5.6</v>
      </c>
      <c r="J100" s="51">
        <v>0</v>
      </c>
      <c r="K100" s="51">
        <v>0</v>
      </c>
    </row>
    <row r="101" spans="1:11" outlineLevel="1">
      <c r="A101" t="s">
        <v>368</v>
      </c>
      <c r="C101" t="s">
        <v>367</v>
      </c>
      <c r="D101" s="51">
        <v>0</v>
      </c>
      <c r="E101" s="51">
        <v>0</v>
      </c>
      <c r="F101" s="51">
        <v>0</v>
      </c>
      <c r="G101" s="51">
        <v>0</v>
      </c>
      <c r="H101" s="51">
        <v>1.1000000000000001</v>
      </c>
      <c r="I101" s="51">
        <v>1.9</v>
      </c>
      <c r="J101" s="51">
        <v>0.09</v>
      </c>
      <c r="K101" s="51">
        <v>0</v>
      </c>
    </row>
    <row r="102" spans="1:11">
      <c r="A102" t="s">
        <v>364</v>
      </c>
      <c r="C102" t="s">
        <v>367</v>
      </c>
      <c r="D102" s="51">
        <v>0</v>
      </c>
      <c r="E102" s="51">
        <v>0</v>
      </c>
      <c r="F102" s="51">
        <v>0.92780247323014831</v>
      </c>
      <c r="G102" s="51">
        <v>8.1753207345947043</v>
      </c>
      <c r="H102" s="51">
        <v>16.100000000000001</v>
      </c>
      <c r="I102" s="51">
        <v>18.2</v>
      </c>
      <c r="J102" s="51">
        <v>19.399999999999999</v>
      </c>
      <c r="K102" s="51">
        <v>19.899999999999999</v>
      </c>
    </row>
    <row r="103" spans="1:11" outlineLevel="2">
      <c r="A103" t="s">
        <v>317</v>
      </c>
      <c r="C103" t="s">
        <v>367</v>
      </c>
      <c r="D103" s="51">
        <v>0</v>
      </c>
      <c r="E103" s="51">
        <v>0</v>
      </c>
      <c r="F103" s="51">
        <v>0</v>
      </c>
      <c r="G103" s="51">
        <v>1.993435528177113</v>
      </c>
      <c r="H103" s="51">
        <v>9.8000000000000007</v>
      </c>
      <c r="I103" s="51">
        <v>14.4</v>
      </c>
      <c r="J103" s="51">
        <v>17.2</v>
      </c>
      <c r="K103" s="51">
        <v>17.899999999999999</v>
      </c>
    </row>
    <row r="104" spans="1:11" outlineLevel="2">
      <c r="A104" t="s">
        <v>315</v>
      </c>
      <c r="C104" t="s">
        <v>367</v>
      </c>
      <c r="D104" s="51">
        <v>0</v>
      </c>
      <c r="E104" s="51">
        <v>0</v>
      </c>
      <c r="F104" s="51">
        <v>0.20572000596405923</v>
      </c>
      <c r="G104" s="51">
        <v>6.1189463874073882</v>
      </c>
      <c r="H104" s="51">
        <v>19.899999999999999</v>
      </c>
      <c r="I104" s="51">
        <v>29.2</v>
      </c>
      <c r="J104" s="51">
        <v>34.9</v>
      </c>
      <c r="K104" s="51">
        <v>35.799999999999997</v>
      </c>
    </row>
    <row r="105" spans="1:11" outlineLevel="2">
      <c r="A105" t="s">
        <v>235</v>
      </c>
      <c r="C105" t="s">
        <v>367</v>
      </c>
      <c r="D105" s="51">
        <v>56.35312977551213</v>
      </c>
      <c r="E105" s="51">
        <v>64.711321325668933</v>
      </c>
      <c r="F105" s="51">
        <v>64.813392662441416</v>
      </c>
      <c r="G105" s="51">
        <v>65.484559160597826</v>
      </c>
      <c r="H105" s="51">
        <v>67.099999999999994</v>
      </c>
      <c r="I105" s="51">
        <v>69.400000000000006</v>
      </c>
      <c r="J105" s="51">
        <v>71.5</v>
      </c>
      <c r="K105" s="51">
        <v>73.599999999999994</v>
      </c>
    </row>
    <row r="106" spans="1:11" outlineLevel="2">
      <c r="H106" s="51"/>
      <c r="I106" s="51"/>
      <c r="J106" s="51"/>
      <c r="K106" s="51"/>
    </row>
    <row r="107" spans="1:11" outlineLevel="1"/>
    <row r="108" spans="1:11" ht="15.5" outlineLevel="2">
      <c r="A108" s="7" t="s">
        <v>369</v>
      </c>
      <c r="B108" s="7"/>
      <c r="C108" s="7"/>
      <c r="D108" s="8">
        <v>2015</v>
      </c>
      <c r="E108" s="8">
        <v>2020</v>
      </c>
      <c r="F108" s="8">
        <v>2025</v>
      </c>
      <c r="G108" s="8">
        <v>2030</v>
      </c>
      <c r="H108" s="8">
        <v>2035</v>
      </c>
      <c r="I108" s="8">
        <v>2040</v>
      </c>
      <c r="J108" s="8">
        <v>2045</v>
      </c>
      <c r="K108" s="8">
        <v>2050</v>
      </c>
    </row>
    <row r="109" spans="1:11" outlineLevel="2">
      <c r="A109" s="9" t="s">
        <v>370</v>
      </c>
    </row>
    <row r="110" spans="1:11" outlineLevel="2">
      <c r="A110" t="s">
        <v>310</v>
      </c>
      <c r="C110" t="s">
        <v>371</v>
      </c>
      <c r="D110" s="24">
        <v>23797.267154999998</v>
      </c>
      <c r="E110" s="24">
        <v>23083.222454999996</v>
      </c>
      <c r="F110" s="24">
        <v>25012.294829999995</v>
      </c>
      <c r="G110" s="24">
        <v>26348.249429999996</v>
      </c>
      <c r="H110" s="24"/>
      <c r="I110" s="24"/>
      <c r="J110" s="24"/>
      <c r="K110" s="24"/>
    </row>
    <row r="111" spans="1:11" outlineLevel="2">
      <c r="A111" t="s">
        <v>348</v>
      </c>
      <c r="C111" t="s">
        <v>371</v>
      </c>
      <c r="D111" s="24">
        <v>20945.695094999995</v>
      </c>
      <c r="E111" s="24">
        <v>21485.835359999997</v>
      </c>
      <c r="F111" s="24">
        <v>22136.537384999996</v>
      </c>
      <c r="G111" s="24">
        <v>24641.452259999998</v>
      </c>
      <c r="H111" s="24"/>
      <c r="I111" s="24"/>
      <c r="J111" s="24"/>
      <c r="K111" s="24"/>
    </row>
    <row r="112" spans="1:11" outlineLevel="2">
      <c r="A112" t="s">
        <v>349</v>
      </c>
      <c r="C112" t="s">
        <v>371</v>
      </c>
      <c r="D112" s="24">
        <v>23285.919014999996</v>
      </c>
      <c r="E112" s="24">
        <v>23861.761514999998</v>
      </c>
      <c r="F112" s="24">
        <v>24580.412954999996</v>
      </c>
      <c r="G112" s="24">
        <v>26539.429139999997</v>
      </c>
      <c r="H112" s="24"/>
      <c r="I112" s="24"/>
      <c r="J112" s="24"/>
      <c r="K112" s="24"/>
    </row>
    <row r="113" spans="1:11" outlineLevel="2">
      <c r="A113" t="s">
        <v>350</v>
      </c>
      <c r="C113" t="s">
        <v>371</v>
      </c>
      <c r="D113" s="24">
        <v>27337.546844999997</v>
      </c>
      <c r="E113" s="24">
        <v>25664.148539999998</v>
      </c>
      <c r="F113" s="24">
        <v>24381.171449999998</v>
      </c>
      <c r="G113" s="24">
        <v>24868.334204999996</v>
      </c>
      <c r="H113" s="24"/>
      <c r="I113" s="24"/>
      <c r="J113" s="24"/>
      <c r="K113" s="24"/>
    </row>
    <row r="114" spans="1:11" outlineLevel="2">
      <c r="A114" t="s">
        <v>317</v>
      </c>
      <c r="C114" t="s">
        <v>371</v>
      </c>
      <c r="D114" s="24"/>
      <c r="E114" s="24">
        <v>38522.711564999998</v>
      </c>
      <c r="F114" s="24">
        <v>31465.185884999995</v>
      </c>
      <c r="G114" s="24">
        <v>29483.135999999995</v>
      </c>
      <c r="H114" s="24">
        <v>29069.681084999997</v>
      </c>
      <c r="I114" s="24">
        <v>28506.507119999995</v>
      </c>
      <c r="J114" s="24">
        <v>28498.445324999997</v>
      </c>
      <c r="K114" s="24">
        <v>28653.922799999997</v>
      </c>
    </row>
    <row r="115" spans="1:11" outlineLevel="2">
      <c r="A115" t="s">
        <v>315</v>
      </c>
      <c r="C115" t="s">
        <v>371</v>
      </c>
      <c r="D115" s="24">
        <v>30054.371759999995</v>
      </c>
      <c r="E115" s="24">
        <v>27815.496119999996</v>
      </c>
      <c r="F115" s="24">
        <v>25858.783304999997</v>
      </c>
      <c r="G115" s="24">
        <v>25827.687809999996</v>
      </c>
      <c r="H115" s="24">
        <v>24766.985924999997</v>
      </c>
      <c r="I115" s="24">
        <v>23503.587479999998</v>
      </c>
      <c r="J115" s="24">
        <v>22139.992439999998</v>
      </c>
      <c r="K115" s="24">
        <v>20729.178314999997</v>
      </c>
    </row>
    <row r="116" spans="1:11" outlineLevel="2"/>
    <row r="117" spans="1:11" outlineLevel="2">
      <c r="A117" s="9" t="s">
        <v>372</v>
      </c>
    </row>
    <row r="118" spans="1:11" outlineLevel="2">
      <c r="A118" t="s">
        <v>310</v>
      </c>
      <c r="C118" t="s">
        <v>371</v>
      </c>
      <c r="D118" s="24">
        <v>35792.420454414423</v>
      </c>
      <c r="E118" s="24">
        <v>36220.63753684752</v>
      </c>
      <c r="F118" s="24">
        <v>36335.892161092015</v>
      </c>
      <c r="G118" s="24">
        <v>36540.838050529652</v>
      </c>
      <c r="H118" s="24">
        <v>36582.477624448482</v>
      </c>
      <c r="I118" s="24"/>
      <c r="J118" s="24"/>
      <c r="K118" s="24"/>
    </row>
    <row r="119" spans="1:11" outlineLevel="2">
      <c r="A119" t="s">
        <v>317</v>
      </c>
      <c r="C119" t="s">
        <v>371</v>
      </c>
      <c r="D119" s="24"/>
      <c r="E119" s="24"/>
      <c r="F119" s="24"/>
      <c r="G119" s="24"/>
      <c r="H119" s="24">
        <v>51218.114264851385</v>
      </c>
      <c r="I119" s="24">
        <v>49737.735645636916</v>
      </c>
      <c r="J119" s="24">
        <v>48877.304113322789</v>
      </c>
      <c r="K119" s="24">
        <v>47781.633310226396</v>
      </c>
    </row>
    <row r="120" spans="1:11" outlineLevel="2">
      <c r="A120" t="s">
        <v>315</v>
      </c>
      <c r="C120" t="s">
        <v>371</v>
      </c>
      <c r="D120" s="24"/>
      <c r="E120" s="24"/>
      <c r="F120" s="24">
        <v>34082.729112016757</v>
      </c>
      <c r="G120" s="24">
        <v>33349.54569823209</v>
      </c>
      <c r="H120" s="24">
        <v>31786.46654351685</v>
      </c>
      <c r="I120" s="24">
        <v>30279.832149906935</v>
      </c>
      <c r="J120" s="24">
        <v>28845.310131314265</v>
      </c>
      <c r="K120" s="24">
        <v>27348.343007915071</v>
      </c>
    </row>
    <row r="121" spans="1:11" outlineLevel="2"/>
    <row r="122" spans="1:11" outlineLevel="1">
      <c r="A122" s="9" t="s">
        <v>373</v>
      </c>
    </row>
    <row r="123" spans="1:11">
      <c r="A123" t="s">
        <v>310</v>
      </c>
      <c r="C123" t="s">
        <v>371</v>
      </c>
      <c r="D123" s="24">
        <v>65372.232222735729</v>
      </c>
      <c r="E123" s="24">
        <v>65840.482535469288</v>
      </c>
      <c r="F123" s="24">
        <v>68091.658673819577</v>
      </c>
      <c r="G123" s="24">
        <v>68296.295896277647</v>
      </c>
      <c r="H123" s="24">
        <v>85659.906150512805</v>
      </c>
      <c r="I123" s="24">
        <v>112771.60931976805</v>
      </c>
      <c r="J123" s="24"/>
      <c r="K123" s="24"/>
    </row>
    <row r="124" spans="1:11">
      <c r="A124" t="s">
        <v>374</v>
      </c>
      <c r="C124" t="s">
        <v>371</v>
      </c>
      <c r="D124" s="24"/>
      <c r="E124" s="24"/>
      <c r="F124" s="24">
        <v>139012.9558661342</v>
      </c>
      <c r="G124" s="24">
        <v>124453.56476262229</v>
      </c>
      <c r="H124" s="24">
        <v>122776.46801435773</v>
      </c>
      <c r="I124" s="24">
        <v>121103.62441244596</v>
      </c>
      <c r="J124" s="24">
        <v>120007.77093340176</v>
      </c>
      <c r="K124" s="24">
        <v>119210.15660381345</v>
      </c>
    </row>
    <row r="125" spans="1:11">
      <c r="A125" t="s">
        <v>317</v>
      </c>
      <c r="C125" t="s">
        <v>371</v>
      </c>
      <c r="D125" s="24"/>
      <c r="E125" s="24"/>
      <c r="F125" s="24"/>
      <c r="G125" s="24">
        <v>141332.04773021885</v>
      </c>
      <c r="H125" s="24">
        <v>117617.5404710561</v>
      </c>
      <c r="I125" s="24">
        <v>107271.4108247034</v>
      </c>
      <c r="J125" s="24">
        <v>104804.58976827907</v>
      </c>
      <c r="K125" s="24">
        <v>101480.91486476708</v>
      </c>
    </row>
    <row r="126" spans="1:11">
      <c r="A126" t="s">
        <v>315</v>
      </c>
      <c r="C126" t="s">
        <v>371</v>
      </c>
      <c r="D126" s="24"/>
      <c r="E126" s="24"/>
      <c r="F126" s="24">
        <v>81277.507957031397</v>
      </c>
      <c r="G126" s="24">
        <v>78476.118032228245</v>
      </c>
      <c r="H126" s="24">
        <v>76839.884704721931</v>
      </c>
      <c r="I126" s="24">
        <v>77590.019455097266</v>
      </c>
      <c r="J126" s="24">
        <v>74765.233377635188</v>
      </c>
      <c r="K126" s="24">
        <v>72142.676353185801</v>
      </c>
    </row>
    <row r="128" spans="1:11" ht="20">
      <c r="A128" s="68"/>
      <c r="D128" s="34"/>
      <c r="E128" s="34"/>
      <c r="F128" s="34"/>
      <c r="G128" s="34"/>
      <c r="H128" s="34"/>
      <c r="I128" s="34"/>
      <c r="J128" s="34"/>
      <c r="K128" s="34"/>
    </row>
    <row r="129" spans="1:11">
      <c r="D129" s="34"/>
      <c r="E129" s="34"/>
      <c r="F129" s="34"/>
      <c r="G129" s="34"/>
      <c r="H129" s="34"/>
      <c r="I129" s="34"/>
      <c r="J129" s="34"/>
      <c r="K129" s="34"/>
    </row>
    <row r="130" spans="1:11">
      <c r="A130" s="9"/>
      <c r="D130" s="34"/>
      <c r="E130" s="34"/>
      <c r="F130" s="34"/>
      <c r="G130" s="34"/>
      <c r="H130" s="34"/>
      <c r="I130" s="34"/>
      <c r="J130" s="34"/>
      <c r="K130" s="34"/>
    </row>
    <row r="131" spans="1:11">
      <c r="D131" s="34"/>
      <c r="E131" s="34"/>
      <c r="F131" s="34"/>
      <c r="G131" s="34"/>
      <c r="H131" s="34"/>
      <c r="I131" s="34"/>
      <c r="J131" s="34"/>
      <c r="K131" s="34"/>
    </row>
    <row r="132" spans="1:11">
      <c r="D132" s="34"/>
      <c r="E132" s="34"/>
      <c r="F132" s="34"/>
      <c r="G132" s="34"/>
      <c r="H132" s="34"/>
      <c r="I132" s="34"/>
      <c r="J132" s="34"/>
      <c r="K132" s="34"/>
    </row>
    <row r="133" spans="1:11">
      <c r="D133" s="34"/>
      <c r="E133" s="34"/>
      <c r="F133" s="34"/>
      <c r="G133" s="34"/>
      <c r="H133" s="34"/>
      <c r="I133" s="34"/>
      <c r="J133" s="34"/>
      <c r="K133" s="34"/>
    </row>
    <row r="134" spans="1:11">
      <c r="D134" s="34"/>
      <c r="E134" s="34"/>
      <c r="F134" s="34"/>
      <c r="G134" s="34"/>
      <c r="H134" s="34"/>
      <c r="I134" s="34"/>
      <c r="J134" s="34"/>
      <c r="K134" s="34"/>
    </row>
    <row r="135" spans="1:11">
      <c r="A135" s="9"/>
      <c r="D135" s="34"/>
      <c r="E135" s="34"/>
      <c r="F135" s="34"/>
      <c r="G135" s="34"/>
      <c r="H135" s="34"/>
      <c r="I135" s="34"/>
      <c r="J135" s="34"/>
      <c r="K135" s="34"/>
    </row>
    <row r="136" spans="1:11">
      <c r="D136" s="34"/>
      <c r="E136" s="34"/>
      <c r="F136" s="34"/>
      <c r="G136" s="34"/>
      <c r="H136" s="34"/>
      <c r="I136" s="34"/>
      <c r="J136" s="34"/>
      <c r="K136" s="34"/>
    </row>
    <row r="137" spans="1:11">
      <c r="D137" s="34"/>
      <c r="E137" s="34"/>
      <c r="F137" s="34"/>
      <c r="G137" s="34"/>
      <c r="H137" s="34"/>
      <c r="I137" s="34"/>
      <c r="J137" s="34"/>
      <c r="K137" s="34"/>
    </row>
    <row r="138" spans="1:11">
      <c r="D138" s="34"/>
      <c r="E138" s="34"/>
      <c r="F138" s="34"/>
      <c r="G138" s="34"/>
      <c r="H138" s="34"/>
      <c r="I138" s="34"/>
      <c r="J138" s="34"/>
      <c r="K138" s="34"/>
    </row>
    <row r="139" spans="1:11">
      <c r="D139" s="34"/>
      <c r="E139" s="34"/>
      <c r="F139" s="34"/>
      <c r="G139" s="34"/>
      <c r="H139" s="34"/>
      <c r="I139" s="34"/>
      <c r="J139" s="34"/>
      <c r="K139" s="34"/>
    </row>
    <row r="140" spans="1:11">
      <c r="D140" s="34"/>
      <c r="E140" s="34"/>
      <c r="F140" s="34"/>
      <c r="G140" s="34"/>
      <c r="H140" s="34"/>
      <c r="I140" s="34"/>
      <c r="J140" s="34"/>
      <c r="K140" s="34"/>
    </row>
    <row r="141" spans="1:11">
      <c r="D141" s="34"/>
      <c r="E141" s="34"/>
      <c r="F141" s="34"/>
      <c r="G141" s="34"/>
      <c r="H141" s="34"/>
      <c r="I141" s="34"/>
      <c r="J141" s="34"/>
      <c r="K141" s="34"/>
    </row>
    <row r="142" spans="1:11">
      <c r="D142" s="34"/>
      <c r="E142" s="34"/>
      <c r="F142" s="34"/>
      <c r="G142" s="34"/>
      <c r="H142" s="34"/>
      <c r="I142" s="34"/>
      <c r="J142" s="34"/>
      <c r="K142" s="34"/>
    </row>
    <row r="143" spans="1:11">
      <c r="D143" s="34"/>
      <c r="E143" s="34"/>
      <c r="F143" s="34"/>
      <c r="G143" s="34"/>
      <c r="H143" s="34"/>
      <c r="I143" s="34"/>
      <c r="J143" s="34"/>
      <c r="K143" s="34"/>
    </row>
    <row r="144" spans="1:11">
      <c r="D144" s="34"/>
      <c r="E144" s="34"/>
      <c r="F144" s="34"/>
      <c r="G144" s="34"/>
      <c r="H144" s="34"/>
      <c r="I144" s="34"/>
      <c r="J144" s="34"/>
      <c r="K144" s="34"/>
    </row>
    <row r="145" spans="4:11">
      <c r="D145" s="34"/>
      <c r="E145" s="34"/>
      <c r="F145" s="34"/>
      <c r="G145" s="34"/>
      <c r="H145" s="34"/>
      <c r="I145" s="34"/>
      <c r="J145" s="34"/>
      <c r="K145" s="34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F33B0-2BF3-4650-931A-ECB2312F27D8}">
  <sheetPr>
    <tabColor theme="8"/>
  </sheetPr>
  <dimension ref="A1:L35"/>
  <sheetViews>
    <sheetView zoomScale="85" zoomScaleNormal="85" workbookViewId="0"/>
  </sheetViews>
  <sheetFormatPr baseColWidth="10" defaultColWidth="11.33203125" defaultRowHeight="14" outlineLevelRow="1" outlineLevelCol="1"/>
  <cols>
    <col min="1" max="1" width="56" customWidth="1"/>
    <col min="3" max="3" width="28.58203125" bestFit="1" customWidth="1"/>
    <col min="5" max="6" width="0" hidden="1" customWidth="1" outlineLevel="1"/>
    <col min="7" max="7" width="11.33203125" collapsed="1"/>
    <col min="8" max="9" width="11.33203125" hidden="1" customWidth="1" outlineLevel="1"/>
    <col min="10" max="10" width="11.33203125" customWidth="1" collapsed="1"/>
  </cols>
  <sheetData>
    <row r="1" spans="1:12" s="53" customFormat="1" ht="20">
      <c r="A1" s="12" t="s">
        <v>75</v>
      </c>
    </row>
    <row r="2" spans="1:12" ht="14.5">
      <c r="A2" s="1" t="s">
        <v>302</v>
      </c>
    </row>
    <row r="4" spans="1:12" s="2" customFormat="1" ht="15.5">
      <c r="A4" s="6" t="s">
        <v>375</v>
      </c>
      <c r="B4" s="6"/>
      <c r="C4" s="6"/>
      <c r="D4" s="6">
        <v>2016</v>
      </c>
      <c r="E4" s="6">
        <v>2020</v>
      </c>
      <c r="F4" s="6">
        <v>2025</v>
      </c>
      <c r="G4" s="6">
        <v>2030</v>
      </c>
      <c r="H4" s="6">
        <v>2035</v>
      </c>
      <c r="I4" s="6">
        <v>2040</v>
      </c>
      <c r="J4" s="6">
        <v>2045</v>
      </c>
      <c r="K4" s="6">
        <v>2050</v>
      </c>
    </row>
    <row r="5" spans="1:12" s="2" customFormat="1" ht="15.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2" outlineLevel="1">
      <c r="A6" t="s">
        <v>376</v>
      </c>
      <c r="C6" t="s">
        <v>377</v>
      </c>
      <c r="D6" s="25">
        <v>0.04</v>
      </c>
      <c r="E6" s="70"/>
      <c r="F6" s="70"/>
      <c r="G6" s="25">
        <v>0.06</v>
      </c>
      <c r="H6" s="70"/>
      <c r="I6" s="70"/>
      <c r="J6" s="33">
        <v>0.1</v>
      </c>
      <c r="K6" s="25">
        <v>0.12</v>
      </c>
    </row>
    <row r="7" spans="1:12" outlineLevel="1">
      <c r="A7" t="s">
        <v>378</v>
      </c>
      <c r="C7" t="s">
        <v>377</v>
      </c>
      <c r="D7" s="25">
        <v>0.06</v>
      </c>
      <c r="E7" s="70"/>
      <c r="F7" s="70"/>
      <c r="G7" s="25">
        <v>0.08</v>
      </c>
      <c r="H7" s="70"/>
      <c r="I7" s="70"/>
      <c r="J7" s="33">
        <v>0.13</v>
      </c>
      <c r="K7" s="25">
        <v>0.15</v>
      </c>
    </row>
    <row r="8" spans="1:12" outlineLevel="1">
      <c r="A8" t="s">
        <v>379</v>
      </c>
      <c r="C8" t="s">
        <v>377</v>
      </c>
      <c r="D8" s="25">
        <v>0.01</v>
      </c>
      <c r="E8" s="70"/>
      <c r="F8" s="70"/>
      <c r="G8" s="25">
        <v>0.03</v>
      </c>
      <c r="H8" s="70"/>
      <c r="I8" s="70"/>
      <c r="J8" s="33">
        <v>7.0000000000000007E-2</v>
      </c>
      <c r="K8" s="25">
        <v>0.08</v>
      </c>
    </row>
    <row r="9" spans="1:12" outlineLevel="1">
      <c r="A9" t="s">
        <v>380</v>
      </c>
      <c r="C9" t="s">
        <v>377</v>
      </c>
      <c r="D9" s="25">
        <v>0.04</v>
      </c>
      <c r="E9" s="70"/>
      <c r="F9" s="70"/>
      <c r="G9" s="25">
        <v>0.06</v>
      </c>
      <c r="H9" s="70"/>
      <c r="I9" s="70"/>
      <c r="J9" s="33">
        <v>0.11</v>
      </c>
      <c r="K9" s="25">
        <v>0.13</v>
      </c>
    </row>
    <row r="10" spans="1:12" outlineLevel="1"/>
    <row r="11" spans="1:12" ht="15.5" outlineLevel="1">
      <c r="A11" s="6" t="s">
        <v>381</v>
      </c>
      <c r="B11" s="6"/>
      <c r="C11" s="6"/>
      <c r="D11" s="6">
        <v>2015</v>
      </c>
      <c r="E11" s="6">
        <v>2020</v>
      </c>
      <c r="F11" s="6">
        <v>2025</v>
      </c>
      <c r="G11" s="6">
        <v>2030</v>
      </c>
      <c r="H11" s="6">
        <v>2035</v>
      </c>
      <c r="I11" s="6">
        <v>2040</v>
      </c>
      <c r="J11" s="6">
        <v>2045</v>
      </c>
      <c r="K11" s="6">
        <v>2050</v>
      </c>
    </row>
    <row r="12" spans="1:12" outlineLevel="1">
      <c r="A12" t="s">
        <v>381</v>
      </c>
      <c r="C12" t="s">
        <v>383</v>
      </c>
      <c r="D12" s="36">
        <v>7.4999999999999997E-2</v>
      </c>
      <c r="G12" s="33">
        <v>0.2</v>
      </c>
      <c r="J12" s="33">
        <v>0.25</v>
      </c>
      <c r="K12" s="33">
        <v>0.25</v>
      </c>
    </row>
    <row r="14" spans="1:12" s="2" customFormat="1" ht="15.5">
      <c r="A14" s="6" t="s">
        <v>384</v>
      </c>
      <c r="B14" s="6"/>
      <c r="C14" s="6"/>
      <c r="D14" s="6">
        <v>2015</v>
      </c>
      <c r="E14" s="6">
        <v>2020</v>
      </c>
      <c r="F14" s="6">
        <v>2025</v>
      </c>
      <c r="G14" s="6">
        <v>2030</v>
      </c>
      <c r="H14" s="6">
        <v>2035</v>
      </c>
      <c r="I14" s="6">
        <v>2040</v>
      </c>
      <c r="J14" s="6">
        <v>2045</v>
      </c>
      <c r="K14" s="6">
        <v>2050</v>
      </c>
    </row>
    <row r="15" spans="1:12" outlineLevel="1">
      <c r="A15" t="s">
        <v>385</v>
      </c>
      <c r="B15" s="2"/>
      <c r="C15" t="s">
        <v>386</v>
      </c>
      <c r="D15">
        <v>351</v>
      </c>
      <c r="G15">
        <v>345</v>
      </c>
      <c r="J15">
        <v>287</v>
      </c>
      <c r="K15">
        <v>268</v>
      </c>
      <c r="L15" s="25"/>
    </row>
    <row r="16" spans="1:12" outlineLevel="1">
      <c r="A16" t="s">
        <v>387</v>
      </c>
      <c r="B16" s="2"/>
      <c r="C16" t="s">
        <v>388</v>
      </c>
      <c r="D16">
        <v>61.1</v>
      </c>
      <c r="G16">
        <v>59.8</v>
      </c>
      <c r="J16">
        <v>49.9</v>
      </c>
      <c r="K16">
        <v>47.1</v>
      </c>
      <c r="L16" s="25"/>
    </row>
    <row r="17" spans="1:11" outlineLevel="1"/>
    <row r="18" spans="1:11" outlineLevel="1"/>
    <row r="20" spans="1:11" s="2" customFormat="1" ht="15.5">
      <c r="A20" s="6" t="s">
        <v>389</v>
      </c>
      <c r="B20" s="6"/>
      <c r="C20" s="6"/>
      <c r="D20" s="6">
        <v>2015</v>
      </c>
      <c r="E20" s="6">
        <v>2020</v>
      </c>
      <c r="F20" s="6">
        <v>2025</v>
      </c>
      <c r="G20" s="6">
        <v>2030</v>
      </c>
      <c r="H20" s="6">
        <v>2035</v>
      </c>
      <c r="I20" s="6">
        <v>2040</v>
      </c>
      <c r="J20" s="6">
        <v>2045</v>
      </c>
      <c r="K20" s="6">
        <v>2050</v>
      </c>
    </row>
    <row r="21" spans="1:11" outlineLevel="1">
      <c r="A21" t="s">
        <v>376</v>
      </c>
      <c r="B21" s="2"/>
      <c r="C21" t="s">
        <v>390</v>
      </c>
      <c r="D21" s="33">
        <v>0.21</v>
      </c>
      <c r="G21" s="33">
        <v>0.5</v>
      </c>
      <c r="J21" s="33">
        <v>0.75</v>
      </c>
      <c r="K21" s="33">
        <v>0.75</v>
      </c>
    </row>
    <row r="22" spans="1:11" outlineLevel="1">
      <c r="A22" t="s">
        <v>378</v>
      </c>
      <c r="C22" t="s">
        <v>390</v>
      </c>
      <c r="D22" s="25">
        <v>0.1</v>
      </c>
      <c r="E22" s="34"/>
      <c r="F22" s="34"/>
      <c r="G22" s="33">
        <v>0.5</v>
      </c>
      <c r="H22" s="34"/>
      <c r="I22" s="34"/>
      <c r="J22" s="132">
        <v>0.7</v>
      </c>
      <c r="K22" s="132">
        <v>0.7</v>
      </c>
    </row>
    <row r="23" spans="1:11" outlineLevel="1">
      <c r="A23" t="s">
        <v>379</v>
      </c>
      <c r="C23" t="s">
        <v>390</v>
      </c>
      <c r="D23" s="25">
        <v>0.15</v>
      </c>
      <c r="E23" s="34"/>
      <c r="F23" s="34"/>
      <c r="G23" s="33">
        <v>0.5</v>
      </c>
      <c r="H23" s="34"/>
      <c r="I23" s="34"/>
      <c r="J23" s="132">
        <v>0.9</v>
      </c>
      <c r="K23" s="132">
        <v>0.9</v>
      </c>
    </row>
    <row r="24" spans="1:11" outlineLevel="1">
      <c r="A24" t="s">
        <v>380</v>
      </c>
      <c r="C24" t="s">
        <v>390</v>
      </c>
      <c r="D24" s="25">
        <v>0.13</v>
      </c>
      <c r="E24" s="34"/>
      <c r="F24" s="34"/>
      <c r="G24" s="33">
        <v>0.5</v>
      </c>
      <c r="H24" s="34"/>
      <c r="I24" s="34"/>
      <c r="J24" s="132">
        <v>0.9</v>
      </c>
      <c r="K24" s="132">
        <v>0.9</v>
      </c>
    </row>
    <row r="25" spans="1:11" outlineLevel="1"/>
    <row r="28" spans="1:11" ht="15.5">
      <c r="A28" s="6" t="s">
        <v>391</v>
      </c>
      <c r="B28" s="6"/>
      <c r="C28" s="6"/>
      <c r="D28" s="6">
        <v>2015</v>
      </c>
      <c r="E28" s="6">
        <v>2020</v>
      </c>
      <c r="F28" s="6">
        <v>2025</v>
      </c>
      <c r="G28" s="6">
        <v>2030</v>
      </c>
      <c r="H28" s="6">
        <v>2035</v>
      </c>
      <c r="I28" s="6">
        <v>2040</v>
      </c>
      <c r="J28" s="6">
        <v>2045</v>
      </c>
      <c r="K28" s="6">
        <v>2050</v>
      </c>
    </row>
    <row r="29" spans="1:11">
      <c r="A29" t="s">
        <v>392</v>
      </c>
      <c r="C29" t="s">
        <v>393</v>
      </c>
      <c r="D29">
        <v>7628</v>
      </c>
      <c r="E29">
        <v>8174</v>
      </c>
      <c r="F29">
        <v>8450</v>
      </c>
      <c r="G29">
        <v>8727</v>
      </c>
      <c r="H29">
        <v>8743</v>
      </c>
      <c r="I29">
        <v>8759</v>
      </c>
      <c r="J29">
        <v>8753</v>
      </c>
      <c r="K29">
        <v>8762</v>
      </c>
    </row>
    <row r="30" spans="1:11">
      <c r="A30" t="s">
        <v>394</v>
      </c>
      <c r="C30" t="s">
        <v>395</v>
      </c>
      <c r="D30">
        <v>78.5</v>
      </c>
      <c r="G30">
        <v>80</v>
      </c>
      <c r="J30">
        <v>86.8</v>
      </c>
      <c r="K30">
        <v>86.8</v>
      </c>
    </row>
    <row r="32" spans="1:11">
      <c r="A32" t="s">
        <v>396</v>
      </c>
    </row>
    <row r="33" spans="1:9">
      <c r="A33" t="s">
        <v>397</v>
      </c>
    </row>
    <row r="35" spans="1:9">
      <c r="I35" s="3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976F7-6F73-4D7F-BF8A-698F245AD29A}">
  <sheetPr>
    <tabColor theme="8"/>
  </sheetPr>
  <dimension ref="A1:S101"/>
  <sheetViews>
    <sheetView zoomScale="55" zoomScaleNormal="55" workbookViewId="0"/>
  </sheetViews>
  <sheetFormatPr baseColWidth="10" defaultColWidth="11.33203125" defaultRowHeight="14" outlineLevelRow="1"/>
  <cols>
    <col min="1" max="1" width="56" customWidth="1"/>
    <col min="2" max="2" width="8.25" customWidth="1"/>
  </cols>
  <sheetData>
    <row r="1" spans="1:11" s="53" customFormat="1" ht="20">
      <c r="A1" s="12" t="s">
        <v>75</v>
      </c>
    </row>
    <row r="2" spans="1:11" ht="14.5">
      <c r="A2" s="1" t="s">
        <v>302</v>
      </c>
    </row>
    <row r="4" spans="1:11" s="2" customFormat="1" ht="15.5">
      <c r="A4" s="6" t="s">
        <v>398</v>
      </c>
      <c r="B4" s="6" t="s">
        <v>399</v>
      </c>
      <c r="C4" s="6"/>
      <c r="D4" s="6">
        <v>2015</v>
      </c>
      <c r="E4" s="6">
        <v>2020</v>
      </c>
      <c r="F4" s="6">
        <v>2025</v>
      </c>
      <c r="G4" s="6">
        <v>2030</v>
      </c>
      <c r="H4" s="6">
        <v>2035</v>
      </c>
      <c r="I4" s="6">
        <v>2040</v>
      </c>
      <c r="J4" s="6">
        <v>2045</v>
      </c>
      <c r="K4" s="6">
        <v>2050</v>
      </c>
    </row>
    <row r="5" spans="1:11" outlineLevel="1">
      <c r="A5" t="s">
        <v>376</v>
      </c>
      <c r="C5" t="s">
        <v>400</v>
      </c>
      <c r="D5" s="70">
        <v>4.2846390000000003</v>
      </c>
      <c r="E5" s="70">
        <v>4.0116740000000002</v>
      </c>
      <c r="F5" s="70">
        <v>3.9182134254127043</v>
      </c>
      <c r="G5" s="70">
        <v>3.8247528508254089</v>
      </c>
      <c r="H5" s="70">
        <v>3.53</v>
      </c>
      <c r="I5" s="70">
        <v>3.2519999999999998</v>
      </c>
      <c r="J5" s="51">
        <v>2.9787401598325913</v>
      </c>
      <c r="K5" s="51">
        <v>2.7011694015954362</v>
      </c>
    </row>
    <row r="6" spans="1:11" outlineLevel="1">
      <c r="A6" t="s">
        <v>378</v>
      </c>
      <c r="C6" t="s">
        <v>400</v>
      </c>
      <c r="D6" s="70">
        <v>8.350817000000001</v>
      </c>
      <c r="E6" s="70">
        <v>7.6278579999999989</v>
      </c>
      <c r="F6" s="70">
        <v>7.4501506410395484</v>
      </c>
      <c r="G6" s="70">
        <v>7.272443282079097</v>
      </c>
      <c r="H6" s="70">
        <v>6.9530000000000003</v>
      </c>
      <c r="I6" s="70">
        <v>6.3129999999999997</v>
      </c>
      <c r="J6" s="51">
        <v>5.6935574103748854</v>
      </c>
      <c r="K6" s="51">
        <v>5.104222553586764</v>
      </c>
    </row>
    <row r="7" spans="1:11" outlineLevel="1">
      <c r="A7" t="s">
        <v>379</v>
      </c>
      <c r="C7" t="s">
        <v>400</v>
      </c>
      <c r="D7" s="70">
        <v>22.978535657199998</v>
      </c>
      <c r="E7" s="70">
        <v>21.736772776000002</v>
      </c>
      <c r="F7" s="70">
        <v>21.448145585106925</v>
      </c>
      <c r="G7" s="70">
        <v>21.159518394213851</v>
      </c>
      <c r="H7" s="70">
        <v>20.317</v>
      </c>
      <c r="I7" s="70">
        <v>18.498000000000001</v>
      </c>
      <c r="J7" s="51">
        <v>16.738366106893736</v>
      </c>
      <c r="K7" s="51">
        <v>14.591156321401689</v>
      </c>
    </row>
    <row r="8" spans="1:11" outlineLevel="1">
      <c r="A8" t="s">
        <v>380</v>
      </c>
      <c r="C8" t="s">
        <v>400</v>
      </c>
      <c r="D8" s="70">
        <v>174.82699000000002</v>
      </c>
      <c r="E8" s="70">
        <v>176.69753420000006</v>
      </c>
      <c r="F8" s="70">
        <v>184.52639474466528</v>
      </c>
      <c r="G8" s="70">
        <v>192.3552552893305</v>
      </c>
      <c r="H8" s="70">
        <v>179.13800000000001</v>
      </c>
      <c r="I8" s="70">
        <v>169.35599999999999</v>
      </c>
      <c r="J8" s="51">
        <v>169.35571043351493</v>
      </c>
      <c r="K8" s="51">
        <v>163.02265557937613</v>
      </c>
    </row>
    <row r="9" spans="1:11" outlineLevel="1"/>
    <row r="10" spans="1:11">
      <c r="A10" t="s">
        <v>401</v>
      </c>
    </row>
    <row r="12" spans="1:11" s="2" customFormat="1" ht="15.5">
      <c r="A12" s="6" t="s">
        <v>402</v>
      </c>
      <c r="B12" s="6" t="s">
        <v>382</v>
      </c>
      <c r="C12" s="6"/>
      <c r="D12" s="6">
        <v>2016</v>
      </c>
      <c r="E12" s="6">
        <v>2020</v>
      </c>
      <c r="F12" s="6">
        <v>2025</v>
      </c>
      <c r="G12" s="6">
        <v>2030</v>
      </c>
      <c r="H12" s="6">
        <v>2035</v>
      </c>
      <c r="I12" s="6">
        <v>2040</v>
      </c>
      <c r="J12" s="6">
        <v>2045</v>
      </c>
      <c r="K12" s="6">
        <v>2050</v>
      </c>
    </row>
    <row r="13" spans="1:11" outlineLevel="1">
      <c r="A13" s="9" t="s">
        <v>403</v>
      </c>
      <c r="B13" s="2"/>
    </row>
    <row r="14" spans="1:11" outlineLevel="1">
      <c r="A14" t="s">
        <v>404</v>
      </c>
      <c r="C14" t="s">
        <v>87</v>
      </c>
      <c r="D14" s="34">
        <v>13</v>
      </c>
      <c r="E14" s="34"/>
      <c r="F14" s="34"/>
      <c r="G14" s="34">
        <v>21</v>
      </c>
      <c r="H14" s="34"/>
      <c r="I14" s="34"/>
      <c r="J14" s="34">
        <v>16.657739561503998</v>
      </c>
      <c r="K14" s="34">
        <v>16.135234920434783</v>
      </c>
    </row>
    <row r="15" spans="1:11" outlineLevel="1">
      <c r="A15" t="s">
        <v>405</v>
      </c>
      <c r="C15" t="s">
        <v>87</v>
      </c>
      <c r="D15" s="34">
        <v>5</v>
      </c>
      <c r="E15" s="34"/>
      <c r="F15" s="34"/>
      <c r="G15" s="34">
        <v>14</v>
      </c>
      <c r="H15" s="34"/>
      <c r="I15" s="34"/>
      <c r="J15" s="34">
        <v>14.7660263335351</v>
      </c>
      <c r="K15" s="34">
        <v>15.279105781526807</v>
      </c>
    </row>
    <row r="16" spans="1:11" outlineLevel="1">
      <c r="A16" t="s">
        <v>406</v>
      </c>
      <c r="C16" t="s">
        <v>87</v>
      </c>
      <c r="D16" s="34">
        <v>66</v>
      </c>
      <c r="E16" s="34"/>
      <c r="F16" s="34"/>
      <c r="G16" s="34">
        <v>41</v>
      </c>
      <c r="H16" s="34"/>
      <c r="I16" s="34"/>
      <c r="J16" s="34">
        <v>13.131755241335309</v>
      </c>
      <c r="K16" s="34">
        <v>7.8350594009960197</v>
      </c>
    </row>
    <row r="17" spans="1:19" outlineLevel="1">
      <c r="A17" t="s">
        <v>407</v>
      </c>
      <c r="C17" t="s">
        <v>87</v>
      </c>
      <c r="D17" s="34">
        <v>13</v>
      </c>
      <c r="E17" s="34"/>
      <c r="F17" s="34"/>
      <c r="G17" s="34">
        <v>7</v>
      </c>
      <c r="H17" s="34"/>
      <c r="I17" s="34"/>
      <c r="J17" s="34">
        <v>0</v>
      </c>
      <c r="K17" s="34">
        <v>0</v>
      </c>
    </row>
    <row r="18" spans="1:19" outlineLevel="1">
      <c r="A18" t="s">
        <v>408</v>
      </c>
      <c r="C18" t="s">
        <v>87</v>
      </c>
      <c r="D18" s="34" t="s">
        <v>121</v>
      </c>
      <c r="E18" s="34"/>
      <c r="F18" s="34"/>
      <c r="G18" s="34">
        <v>13</v>
      </c>
      <c r="H18" s="34"/>
      <c r="I18" s="34"/>
      <c r="J18" s="34">
        <v>10.639999999999999</v>
      </c>
      <c r="K18" s="34">
        <v>10.639999999999999</v>
      </c>
    </row>
    <row r="19" spans="1:19" outlineLevel="1">
      <c r="A19" t="s">
        <v>409</v>
      </c>
      <c r="C19" t="s">
        <v>87</v>
      </c>
      <c r="D19" s="34">
        <v>64</v>
      </c>
      <c r="E19" s="34"/>
      <c r="F19" s="34"/>
      <c r="G19" s="34">
        <v>65</v>
      </c>
      <c r="H19" s="34"/>
      <c r="I19" s="34"/>
      <c r="J19" s="34">
        <v>64.891261412397483</v>
      </c>
      <c r="K19" s="34">
        <v>64.802759891317834</v>
      </c>
    </row>
    <row r="20" spans="1:19" outlineLevel="1">
      <c r="A20" t="s">
        <v>410</v>
      </c>
      <c r="C20" t="s">
        <v>87</v>
      </c>
      <c r="D20" s="34">
        <v>62</v>
      </c>
      <c r="E20" s="34"/>
      <c r="F20" s="34"/>
      <c r="G20" s="34">
        <v>65</v>
      </c>
      <c r="H20" s="34"/>
      <c r="I20" s="34"/>
      <c r="J20" s="34">
        <v>64.18221053240741</v>
      </c>
      <c r="K20" s="34">
        <v>63.955519444444441</v>
      </c>
    </row>
    <row r="21" spans="1:19" outlineLevel="1">
      <c r="A21" t="s">
        <v>411</v>
      </c>
      <c r="C21" t="s">
        <v>87</v>
      </c>
      <c r="D21" s="34">
        <v>0</v>
      </c>
      <c r="E21" s="34"/>
      <c r="F21" s="34"/>
      <c r="G21" s="34">
        <v>46</v>
      </c>
      <c r="H21" s="34"/>
      <c r="I21" s="34"/>
      <c r="J21" s="34">
        <v>111.20064693868989</v>
      </c>
      <c r="K21" s="34">
        <v>89.581537684316544</v>
      </c>
    </row>
    <row r="22" spans="1:19" outlineLevel="1">
      <c r="A22" t="s">
        <v>412</v>
      </c>
      <c r="C22" t="s">
        <v>87</v>
      </c>
      <c r="D22" s="34" t="s">
        <v>121</v>
      </c>
      <c r="E22" s="34"/>
      <c r="F22" s="34"/>
      <c r="G22" s="34">
        <v>3</v>
      </c>
      <c r="H22" s="34"/>
      <c r="I22" s="34"/>
      <c r="J22" s="34">
        <v>7.9127183411494348</v>
      </c>
      <c r="K22" s="34">
        <v>11.04403055871679</v>
      </c>
    </row>
    <row r="23" spans="1:19" outlineLevel="1">
      <c r="A23" t="s">
        <v>413</v>
      </c>
      <c r="C23" t="s">
        <v>87</v>
      </c>
      <c r="D23" s="34">
        <v>41</v>
      </c>
      <c r="E23" s="34"/>
      <c r="F23" s="34"/>
      <c r="G23" s="34">
        <v>42</v>
      </c>
      <c r="H23" s="34"/>
      <c r="I23" s="34"/>
      <c r="J23" s="34">
        <v>42.55555555555555</v>
      </c>
      <c r="K23" s="34">
        <v>42.888888888888893</v>
      </c>
    </row>
    <row r="24" spans="1:19" outlineLevel="1">
      <c r="A24" t="s">
        <v>235</v>
      </c>
      <c r="C24" t="s">
        <v>87</v>
      </c>
      <c r="D24" s="71">
        <f>SUM(D14:D23)</f>
        <v>264</v>
      </c>
      <c r="E24" s="71"/>
      <c r="F24" s="71"/>
      <c r="G24" s="71">
        <f>SUM(G14:G23)</f>
        <v>317</v>
      </c>
      <c r="H24" s="34"/>
      <c r="I24" s="34"/>
      <c r="J24" s="34">
        <v>346</v>
      </c>
      <c r="K24" s="34">
        <v>323</v>
      </c>
    </row>
    <row r="25" spans="1:19" outlineLevel="1">
      <c r="D25" s="71"/>
      <c r="E25" s="71"/>
      <c r="F25" s="71"/>
      <c r="G25" s="71"/>
      <c r="H25" s="71"/>
      <c r="I25" s="71"/>
      <c r="J25" s="71"/>
      <c r="K25" s="71"/>
    </row>
    <row r="26" spans="1:19" outlineLevel="1">
      <c r="A26" t="s">
        <v>414</v>
      </c>
      <c r="D26" s="71"/>
      <c r="E26" s="71"/>
      <c r="F26" s="71"/>
      <c r="G26" s="71"/>
      <c r="H26" s="71"/>
      <c r="I26" s="71"/>
      <c r="J26" s="71"/>
      <c r="K26" s="71"/>
    </row>
    <row r="27" spans="1:19" outlineLevel="1">
      <c r="D27" s="71"/>
      <c r="E27" s="71"/>
      <c r="F27" s="71"/>
      <c r="G27" s="71"/>
      <c r="H27" s="71"/>
      <c r="I27" s="71"/>
      <c r="J27" s="71"/>
      <c r="K27" s="71"/>
    </row>
    <row r="28" spans="1:19" s="2" customFormat="1" ht="31">
      <c r="A28" s="6" t="s">
        <v>415</v>
      </c>
      <c r="B28" s="6" t="s">
        <v>416</v>
      </c>
      <c r="C28" s="6"/>
      <c r="D28" s="72" t="s">
        <v>417</v>
      </c>
      <c r="E28" s="72" t="s">
        <v>418</v>
      </c>
      <c r="F28" s="72" t="s">
        <v>419</v>
      </c>
      <c r="G28" s="72" t="s">
        <v>420</v>
      </c>
      <c r="H28" s="72" t="s">
        <v>421</v>
      </c>
      <c r="I28" s="72" t="s">
        <v>422</v>
      </c>
      <c r="J28" s="72" t="s">
        <v>423</v>
      </c>
      <c r="K28" s="72" t="s">
        <v>424</v>
      </c>
      <c r="L28" s="72" t="s">
        <v>425</v>
      </c>
      <c r="M28" s="72" t="s">
        <v>426</v>
      </c>
      <c r="N28" s="72" t="s">
        <v>427</v>
      </c>
      <c r="O28" s="72" t="s">
        <v>428</v>
      </c>
      <c r="P28" s="72" t="s">
        <v>429</v>
      </c>
      <c r="Q28" s="72" t="s">
        <v>430</v>
      </c>
      <c r="R28" s="72" t="s">
        <v>431</v>
      </c>
      <c r="S28" s="72" t="s">
        <v>432</v>
      </c>
    </row>
    <row r="29" spans="1:19" outlineLevel="1">
      <c r="A29" s="9" t="s">
        <v>433</v>
      </c>
      <c r="B29" s="2"/>
    </row>
    <row r="30" spans="1:19" outlineLevel="1">
      <c r="A30" t="s">
        <v>235</v>
      </c>
      <c r="B30" s="2"/>
      <c r="C30" t="s">
        <v>87</v>
      </c>
      <c r="D30" s="71">
        <v>296</v>
      </c>
      <c r="E30" s="71">
        <v>175</v>
      </c>
      <c r="F30" s="71">
        <v>32</v>
      </c>
      <c r="G30" s="71">
        <v>89</v>
      </c>
      <c r="H30" s="71">
        <v>335</v>
      </c>
      <c r="I30" s="71">
        <v>221</v>
      </c>
      <c r="J30" s="71">
        <v>39</v>
      </c>
      <c r="K30" s="71">
        <v>76</v>
      </c>
      <c r="L30" s="71">
        <v>345</v>
      </c>
      <c r="M30" s="71">
        <v>290</v>
      </c>
      <c r="N30" s="71">
        <v>11</v>
      </c>
      <c r="O30" s="71">
        <v>44</v>
      </c>
      <c r="P30" s="71">
        <v>322</v>
      </c>
      <c r="Q30" s="71">
        <v>272</v>
      </c>
      <c r="R30" s="71">
        <v>11</v>
      </c>
      <c r="S30" s="71">
        <v>39</v>
      </c>
    </row>
    <row r="31" spans="1:19" outlineLevel="1">
      <c r="A31" t="s">
        <v>434</v>
      </c>
      <c r="C31" t="s">
        <v>87</v>
      </c>
      <c r="D31" s="71">
        <v>139</v>
      </c>
      <c r="E31" s="71">
        <v>61</v>
      </c>
      <c r="F31" s="71">
        <v>1</v>
      </c>
      <c r="G31" s="71">
        <v>77</v>
      </c>
      <c r="H31" s="71">
        <v>134</v>
      </c>
      <c r="I31" s="71">
        <v>76</v>
      </c>
      <c r="J31" s="71">
        <v>0</v>
      </c>
      <c r="K31" s="71">
        <v>58</v>
      </c>
      <c r="L31" s="71">
        <v>50</v>
      </c>
      <c r="M31" s="71">
        <v>37</v>
      </c>
      <c r="N31" s="71">
        <v>0</v>
      </c>
      <c r="O31" s="71">
        <v>13</v>
      </c>
      <c r="P31" s="71">
        <v>33</v>
      </c>
      <c r="Q31" s="71">
        <v>20</v>
      </c>
      <c r="R31" s="71">
        <v>0</v>
      </c>
      <c r="S31" s="71">
        <v>12</v>
      </c>
    </row>
    <row r="32" spans="1:19" outlineLevel="1">
      <c r="A32" t="s">
        <v>55</v>
      </c>
      <c r="C32" t="s">
        <v>87</v>
      </c>
      <c r="D32" s="71">
        <v>33</v>
      </c>
      <c r="E32" s="71">
        <v>33</v>
      </c>
      <c r="F32" s="71">
        <v>0</v>
      </c>
      <c r="G32" s="71">
        <v>0</v>
      </c>
      <c r="H32" s="71">
        <v>49</v>
      </c>
      <c r="I32" s="71">
        <v>49</v>
      </c>
      <c r="J32" s="71">
        <v>0</v>
      </c>
      <c r="K32" s="71">
        <v>0</v>
      </c>
      <c r="L32" s="71">
        <v>171</v>
      </c>
      <c r="M32" s="71">
        <v>157</v>
      </c>
      <c r="N32" s="71">
        <v>0</v>
      </c>
      <c r="O32" s="71">
        <v>14</v>
      </c>
      <c r="P32" s="71">
        <v>179</v>
      </c>
      <c r="Q32" s="71">
        <v>166</v>
      </c>
      <c r="R32" s="71">
        <v>0</v>
      </c>
      <c r="S32" s="71">
        <v>13</v>
      </c>
    </row>
    <row r="33" spans="1:19" outlineLevel="1">
      <c r="A33" t="s">
        <v>56</v>
      </c>
      <c r="C33" t="s">
        <v>87</v>
      </c>
      <c r="D33" s="71">
        <v>29</v>
      </c>
      <c r="E33" s="71">
        <v>0</v>
      </c>
      <c r="F33" s="71">
        <v>29</v>
      </c>
      <c r="G33" s="71">
        <v>0</v>
      </c>
      <c r="H33" s="71">
        <v>36</v>
      </c>
      <c r="I33" s="71">
        <v>0</v>
      </c>
      <c r="J33" s="71">
        <v>36</v>
      </c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71">
        <v>0</v>
      </c>
      <c r="Q33" s="71">
        <v>0</v>
      </c>
      <c r="R33" s="71">
        <v>0</v>
      </c>
      <c r="S33" s="71">
        <v>0</v>
      </c>
    </row>
    <row r="34" spans="1:19" outlineLevel="1">
      <c r="A34" t="s">
        <v>435</v>
      </c>
      <c r="C34" t="s">
        <v>87</v>
      </c>
      <c r="D34" s="71">
        <v>70</v>
      </c>
      <c r="E34" s="71">
        <v>68</v>
      </c>
      <c r="F34" s="71">
        <v>0</v>
      </c>
      <c r="G34" s="71">
        <v>2</v>
      </c>
      <c r="H34" s="71">
        <v>79</v>
      </c>
      <c r="I34" s="71">
        <v>74</v>
      </c>
      <c r="J34" s="71">
        <v>0</v>
      </c>
      <c r="K34" s="71">
        <v>5</v>
      </c>
      <c r="L34" s="71">
        <f>SUM(M34:O34)</f>
        <v>71</v>
      </c>
      <c r="M34" s="71">
        <v>67</v>
      </c>
      <c r="N34" s="71">
        <v>0</v>
      </c>
      <c r="O34" s="71">
        <v>4</v>
      </c>
      <c r="P34" s="71">
        <v>62</v>
      </c>
      <c r="Q34" s="71">
        <v>60</v>
      </c>
      <c r="R34" s="71">
        <v>0</v>
      </c>
      <c r="S34" s="71">
        <v>2</v>
      </c>
    </row>
    <row r="35" spans="1:19" outlineLevel="1">
      <c r="A35" t="s">
        <v>246</v>
      </c>
      <c r="C35" t="s">
        <v>87</v>
      </c>
      <c r="D35" s="71">
        <v>25</v>
      </c>
      <c r="E35" s="71">
        <v>13</v>
      </c>
      <c r="F35" s="71">
        <v>1.4</v>
      </c>
      <c r="G35" s="71">
        <v>11</v>
      </c>
      <c r="H35" s="71">
        <v>38</v>
      </c>
      <c r="I35" s="71">
        <v>22</v>
      </c>
      <c r="J35" s="71">
        <v>3.2</v>
      </c>
      <c r="K35" s="71">
        <v>13</v>
      </c>
      <c r="L35" s="71">
        <v>52</v>
      </c>
      <c r="M35" s="71">
        <v>29</v>
      </c>
      <c r="N35" s="71">
        <v>11</v>
      </c>
      <c r="O35" s="71">
        <f>47/3.6</f>
        <v>13.055555555555555</v>
      </c>
      <c r="P35" s="71">
        <v>48</v>
      </c>
      <c r="Q35" s="71">
        <v>26</v>
      </c>
      <c r="R35" s="71">
        <v>11</v>
      </c>
      <c r="S35" s="71">
        <v>11</v>
      </c>
    </row>
    <row r="36" spans="1:19" outlineLevel="1"/>
    <row r="37" spans="1:19" outlineLevel="1">
      <c r="A37" t="s">
        <v>436</v>
      </c>
    </row>
    <row r="39" spans="1:19" ht="15.5">
      <c r="A39" s="6" t="s">
        <v>437</v>
      </c>
      <c r="B39" s="6" t="s">
        <v>438</v>
      </c>
      <c r="C39" s="6"/>
      <c r="D39" s="6">
        <v>2015</v>
      </c>
      <c r="E39" s="6">
        <v>2020</v>
      </c>
      <c r="F39" s="6">
        <v>2025</v>
      </c>
      <c r="G39" s="6">
        <v>2030</v>
      </c>
      <c r="H39" s="6">
        <v>2035</v>
      </c>
      <c r="I39" s="6">
        <v>2040</v>
      </c>
      <c r="J39" s="6">
        <v>2045</v>
      </c>
      <c r="K39" s="6">
        <v>2050</v>
      </c>
    </row>
    <row r="40" spans="1:19" outlineLevel="1">
      <c r="A40" t="s">
        <v>439</v>
      </c>
      <c r="C40" t="s">
        <v>440</v>
      </c>
      <c r="D40" s="34">
        <v>117</v>
      </c>
      <c r="E40" s="34"/>
      <c r="F40" s="34">
        <v>85</v>
      </c>
      <c r="G40" s="34">
        <v>72</v>
      </c>
      <c r="H40" s="34"/>
      <c r="I40" s="34">
        <v>70.806478280482565</v>
      </c>
      <c r="J40" s="34">
        <v>71.920061142769413</v>
      </c>
      <c r="K40" s="34">
        <v>71.057006007646336</v>
      </c>
    </row>
    <row r="41" spans="1:19" outlineLevel="1">
      <c r="A41" t="s">
        <v>441</v>
      </c>
      <c r="C41" t="s">
        <v>440</v>
      </c>
      <c r="D41" s="34">
        <v>61</v>
      </c>
      <c r="E41" s="34"/>
      <c r="F41" s="34">
        <v>64</v>
      </c>
      <c r="G41" s="34">
        <v>71</v>
      </c>
      <c r="H41" s="34"/>
      <c r="I41" s="34">
        <v>62.533408678403369</v>
      </c>
      <c r="J41" s="34">
        <v>59.404352550978288</v>
      </c>
      <c r="K41" s="34">
        <v>53.897710312216056</v>
      </c>
    </row>
    <row r="42" spans="1:19" outlineLevel="1">
      <c r="D42" s="34"/>
      <c r="E42" s="34"/>
      <c r="F42" s="34"/>
      <c r="G42" s="34"/>
      <c r="H42" s="34"/>
      <c r="I42" s="34"/>
      <c r="J42" s="34"/>
      <c r="K42" s="34"/>
    </row>
    <row r="43" spans="1:19" s="2" customFormat="1" ht="14.5" outlineLevel="1">
      <c r="A43" t="s">
        <v>442</v>
      </c>
      <c r="B43"/>
      <c r="C43" t="s">
        <v>443</v>
      </c>
      <c r="D43" s="58">
        <v>1.8227909999999996</v>
      </c>
      <c r="E43" s="58"/>
      <c r="F43" s="58">
        <v>1.181</v>
      </c>
      <c r="G43" s="58">
        <v>0.92400000000000004</v>
      </c>
      <c r="H43" s="58"/>
      <c r="I43" s="58">
        <v>0.86169261726358137</v>
      </c>
      <c r="J43" s="58">
        <v>0.834497808802943</v>
      </c>
      <c r="K43" s="58">
        <v>0.81301304154936826</v>
      </c>
      <c r="M43" s="74"/>
    </row>
    <row r="44" spans="1:19" s="2" customFormat="1" ht="14.5" outlineLevel="1">
      <c r="A44" t="s">
        <v>444</v>
      </c>
      <c r="B44"/>
      <c r="C44" t="s">
        <v>443</v>
      </c>
      <c r="D44" s="58">
        <v>0.99087516789252972</v>
      </c>
      <c r="E44" s="58"/>
      <c r="F44" s="58">
        <v>0.96995207511225112</v>
      </c>
      <c r="G44" s="58">
        <v>0.97199378044795648</v>
      </c>
      <c r="H44" s="58"/>
      <c r="I44" s="58">
        <v>0.82829117461482638</v>
      </c>
      <c r="J44" s="58">
        <v>0.76858779160703872</v>
      </c>
      <c r="K44" s="58">
        <v>0.6999871600063915</v>
      </c>
      <c r="M44" s="74"/>
    </row>
    <row r="45" spans="1:19" s="2" customFormat="1" ht="14.5" outlineLevel="1">
      <c r="A45"/>
      <c r="B45"/>
      <c r="C45"/>
      <c r="D45" s="58"/>
      <c r="E45" s="58"/>
      <c r="F45" s="58"/>
      <c r="G45" s="58"/>
      <c r="H45" s="58"/>
      <c r="I45" s="58"/>
      <c r="J45" s="58"/>
      <c r="K45" s="58"/>
      <c r="M45" s="74"/>
    </row>
    <row r="46" spans="1:19" s="2" customFormat="1" ht="14.5" outlineLevel="1">
      <c r="A46" t="s">
        <v>401</v>
      </c>
      <c r="B46"/>
      <c r="C46"/>
      <c r="D46" s="58"/>
      <c r="E46" s="58"/>
      <c r="F46" s="58"/>
      <c r="G46" s="58"/>
      <c r="H46" s="58"/>
      <c r="I46" s="58"/>
      <c r="J46" s="58"/>
      <c r="K46" s="58"/>
      <c r="M46" s="74"/>
    </row>
    <row r="47" spans="1:19" s="2" customFormat="1" ht="14.5">
      <c r="A47"/>
      <c r="B47"/>
      <c r="C47"/>
      <c r="D47" s="58"/>
      <c r="E47" s="58"/>
      <c r="F47" s="58"/>
      <c r="G47" s="58"/>
      <c r="H47" s="58"/>
      <c r="I47" s="58"/>
      <c r="J47" s="58"/>
      <c r="K47" s="58"/>
      <c r="M47" s="74"/>
    </row>
    <row r="48" spans="1:19" ht="15.5">
      <c r="A48" s="6" t="s">
        <v>445</v>
      </c>
      <c r="B48" s="6" t="s">
        <v>446</v>
      </c>
      <c r="C48" s="6"/>
      <c r="D48" s="6">
        <v>2016</v>
      </c>
      <c r="E48" s="6">
        <v>2020</v>
      </c>
      <c r="F48" s="6">
        <v>2025</v>
      </c>
      <c r="G48" s="6">
        <v>2030</v>
      </c>
      <c r="H48" s="6">
        <v>2035</v>
      </c>
      <c r="I48" s="6">
        <v>2040</v>
      </c>
      <c r="J48" s="6">
        <v>2045</v>
      </c>
      <c r="K48" s="6">
        <v>2050</v>
      </c>
    </row>
    <row r="49" spans="1:15">
      <c r="A49" t="s">
        <v>447</v>
      </c>
      <c r="C49" t="s">
        <v>448</v>
      </c>
      <c r="D49" s="58" t="s">
        <v>121</v>
      </c>
      <c r="G49" s="58">
        <v>0.24325480304108119</v>
      </c>
      <c r="J49" s="58">
        <v>0.71207249559495689</v>
      </c>
      <c r="K49" s="58">
        <v>0.86771772393187141</v>
      </c>
    </row>
    <row r="50" spans="1:15">
      <c r="A50" t="s">
        <v>449</v>
      </c>
      <c r="C50" t="s">
        <v>448</v>
      </c>
      <c r="D50" s="58">
        <v>0.79380000000000006</v>
      </c>
      <c r="G50" s="58">
        <v>1.1802770763816393</v>
      </c>
      <c r="J50" s="58">
        <v>1.7451084227374474</v>
      </c>
      <c r="K50" s="58">
        <v>1.7046323281210598</v>
      </c>
    </row>
    <row r="51" spans="1:15">
      <c r="A51" t="s">
        <v>450</v>
      </c>
      <c r="C51" t="s">
        <v>448</v>
      </c>
      <c r="D51" s="58">
        <v>2.38</v>
      </c>
      <c r="G51" s="58">
        <v>2.2975994355144715</v>
      </c>
      <c r="J51" s="58">
        <v>2.4528908805378524</v>
      </c>
      <c r="K51" s="58">
        <v>1.9175193221417235</v>
      </c>
    </row>
    <row r="52" spans="1:15">
      <c r="A52" t="s">
        <v>451</v>
      </c>
      <c r="C52" t="s">
        <v>448</v>
      </c>
      <c r="D52" s="58">
        <v>4.7514000000000003</v>
      </c>
      <c r="G52" s="58">
        <v>4.4626577231492552</v>
      </c>
      <c r="I52" s="33"/>
      <c r="J52" s="58">
        <v>4.1267717444647465</v>
      </c>
      <c r="K52" s="58">
        <v>4.0180990853331906</v>
      </c>
    </row>
    <row r="53" spans="1:15">
      <c r="A53" t="s">
        <v>452</v>
      </c>
      <c r="C53" t="s">
        <v>448</v>
      </c>
      <c r="D53" s="58">
        <v>8.7971000000000004</v>
      </c>
      <c r="G53" s="58">
        <v>8.2633641540027138</v>
      </c>
      <c r="J53" s="58">
        <v>6.961399013531663</v>
      </c>
      <c r="K53" s="58">
        <v>7.4334091396096671</v>
      </c>
    </row>
    <row r="54" spans="1:15">
      <c r="A54" t="s">
        <v>235</v>
      </c>
      <c r="C54" t="s">
        <v>448</v>
      </c>
      <c r="D54" s="73">
        <f>SUM(D49:D53)</f>
        <v>16.722300000000001</v>
      </c>
      <c r="G54" s="58">
        <v>16.150747612890182</v>
      </c>
      <c r="J54" s="58">
        <v>15.28617006127171</v>
      </c>
      <c r="K54" s="58">
        <v>15.073659875205641</v>
      </c>
    </row>
    <row r="56" spans="1:15">
      <c r="A56" t="s">
        <v>414</v>
      </c>
    </row>
    <row r="58" spans="1:15" ht="15.5">
      <c r="A58" s="6" t="s">
        <v>453</v>
      </c>
      <c r="B58" s="6" t="s">
        <v>446</v>
      </c>
      <c r="C58" s="6"/>
      <c r="D58" s="6">
        <v>2016</v>
      </c>
      <c r="E58" s="6"/>
      <c r="F58" s="6"/>
      <c r="G58" s="6">
        <v>2030</v>
      </c>
      <c r="H58" s="6"/>
      <c r="I58" s="6"/>
      <c r="J58" s="6">
        <v>2045</v>
      </c>
      <c r="K58" s="6"/>
      <c r="L58" s="6"/>
      <c r="M58" s="6">
        <v>2050</v>
      </c>
      <c r="N58" s="6"/>
      <c r="O58" s="6"/>
    </row>
    <row r="59" spans="1:15">
      <c r="C59" t="s">
        <v>448</v>
      </c>
      <c r="D59" t="s">
        <v>454</v>
      </c>
      <c r="E59" t="s">
        <v>455</v>
      </c>
      <c r="F59" t="s">
        <v>456</v>
      </c>
      <c r="G59" t="s">
        <v>454</v>
      </c>
      <c r="H59" t="s">
        <v>455</v>
      </c>
      <c r="I59" t="s">
        <v>456</v>
      </c>
      <c r="J59" t="s">
        <v>454</v>
      </c>
      <c r="K59" t="s">
        <v>455</v>
      </c>
      <c r="L59" t="s">
        <v>456</v>
      </c>
      <c r="M59" t="s">
        <v>454</v>
      </c>
      <c r="N59" t="s">
        <v>455</v>
      </c>
      <c r="O59" t="s">
        <v>456</v>
      </c>
    </row>
    <row r="60" spans="1:15">
      <c r="A60" t="s">
        <v>380</v>
      </c>
      <c r="C60" t="s">
        <v>448</v>
      </c>
      <c r="D60" s="58">
        <v>1.101554869647088</v>
      </c>
      <c r="E60" s="58">
        <v>7.1259893915315037E-2</v>
      </c>
      <c r="F60" s="58">
        <v>0.22188551845960203</v>
      </c>
      <c r="G60" s="58">
        <v>1.2529884557348578</v>
      </c>
      <c r="H60" s="58">
        <v>0.141781450074558</v>
      </c>
      <c r="I60" s="58">
        <v>0.2385297434873539</v>
      </c>
      <c r="J60" s="121">
        <v>1.0741257421991193</v>
      </c>
      <c r="K60" s="121">
        <v>0.2693621383248368</v>
      </c>
      <c r="L60" s="121">
        <v>8.5095895246443704E-2</v>
      </c>
      <c r="M60" s="51">
        <v>1.0163747468047049</v>
      </c>
      <c r="N60" s="51">
        <v>0.29497387490043869</v>
      </c>
      <c r="O60" s="51">
        <v>8.0520664934581446E-2</v>
      </c>
    </row>
    <row r="61" spans="1:15">
      <c r="A61" t="s">
        <v>379</v>
      </c>
      <c r="C61" t="s">
        <v>448</v>
      </c>
      <c r="D61" s="58">
        <v>1.5406016903470474</v>
      </c>
      <c r="E61" s="58">
        <v>2.1914088035868168E-2</v>
      </c>
      <c r="F61" s="58">
        <v>0.56775978389959236</v>
      </c>
      <c r="G61" s="58">
        <v>1.3539357666488347</v>
      </c>
      <c r="H61" s="58">
        <v>8.4997962209712521E-2</v>
      </c>
      <c r="I61" s="58">
        <v>0.54155034343191277</v>
      </c>
      <c r="J61" s="121">
        <v>0.943241442814438</v>
      </c>
      <c r="K61" s="121">
        <v>0.14800206623640197</v>
      </c>
      <c r="L61" s="121">
        <v>0.38035317137667085</v>
      </c>
      <c r="M61" s="51">
        <v>0.81071945310728899</v>
      </c>
      <c r="N61" s="51">
        <v>0.15499615564153724</v>
      </c>
      <c r="O61" s="51">
        <v>0.32691493512629771</v>
      </c>
    </row>
    <row r="62" spans="1:15">
      <c r="A62" t="s">
        <v>378</v>
      </c>
      <c r="C62" t="s">
        <v>448</v>
      </c>
      <c r="D62" s="58">
        <v>6.9156005622470014</v>
      </c>
      <c r="E62" s="58">
        <v>1.0705754832801992</v>
      </c>
      <c r="F62" s="58">
        <v>0.58145377667199294</v>
      </c>
      <c r="G62" s="58">
        <v>6.13949447661658</v>
      </c>
      <c r="H62" s="58">
        <v>1.3455253622159664</v>
      </c>
      <c r="I62" s="58">
        <v>0.50964847447209638</v>
      </c>
      <c r="J62" s="121">
        <v>4.2224028244118603</v>
      </c>
      <c r="K62" s="121">
        <v>1.2018182022931696</v>
      </c>
      <c r="L62" s="121">
        <v>0.30752579202903979</v>
      </c>
      <c r="M62" s="51">
        <v>3.9313732330892441</v>
      </c>
      <c r="N62" s="51">
        <v>1.2861923381407909</v>
      </c>
      <c r="O62" s="51">
        <v>0.28043152393467796</v>
      </c>
    </row>
    <row r="63" spans="1:15">
      <c r="A63" t="s">
        <v>457</v>
      </c>
      <c r="C63" t="s">
        <v>448</v>
      </c>
      <c r="D63" s="58">
        <v>9.5577571222411368</v>
      </c>
      <c r="E63" s="58">
        <v>1.1637494652313825</v>
      </c>
      <c r="F63" s="58">
        <v>1.3710990790311874</v>
      </c>
      <c r="G63" s="58">
        <v>8.746418699000273</v>
      </c>
      <c r="H63" s="58">
        <v>1.572304774500237</v>
      </c>
      <c r="I63" s="58">
        <v>1.2897285613913629</v>
      </c>
      <c r="J63" s="121">
        <v>6.2397700094254178</v>
      </c>
      <c r="K63" s="121">
        <v>1.6191824068544083</v>
      </c>
      <c r="L63" s="121">
        <v>0.77297485865215432</v>
      </c>
      <c r="M63" s="51">
        <v>5.758467433001238</v>
      </c>
      <c r="N63" s="51">
        <v>1.7361623686827667</v>
      </c>
      <c r="O63" s="51">
        <v>0.68786712399555716</v>
      </c>
    </row>
    <row r="65" spans="1:11">
      <c r="A65" t="s">
        <v>458</v>
      </c>
    </row>
    <row r="68" spans="1:11" ht="15.5">
      <c r="A68" s="6" t="s">
        <v>459</v>
      </c>
      <c r="B68" s="6"/>
      <c r="C68" s="6"/>
      <c r="D68" s="6">
        <v>2016</v>
      </c>
      <c r="E68" s="6">
        <v>2018</v>
      </c>
      <c r="F68" s="6">
        <v>2025</v>
      </c>
      <c r="G68" s="6">
        <v>2030</v>
      </c>
      <c r="H68" s="6">
        <v>2035</v>
      </c>
      <c r="I68" s="6">
        <v>2040</v>
      </c>
      <c r="J68" s="6">
        <v>2045</v>
      </c>
      <c r="K68" s="6">
        <v>2050</v>
      </c>
    </row>
    <row r="69" spans="1:11">
      <c r="A69" s="75" t="s">
        <v>460</v>
      </c>
      <c r="C69" t="s">
        <v>461</v>
      </c>
      <c r="D69" s="34">
        <v>25.770331386330323</v>
      </c>
      <c r="E69" s="34">
        <v>25.06863394079787</v>
      </c>
      <c r="F69" s="34">
        <v>24.077609206905869</v>
      </c>
      <c r="G69" s="34">
        <v>23.582270096854181</v>
      </c>
      <c r="H69" s="34">
        <v>22.172414439473865</v>
      </c>
      <c r="I69" s="34">
        <v>20.390133907775585</v>
      </c>
      <c r="J69" s="34">
        <v>18.642474942952919</v>
      </c>
      <c r="K69" s="34">
        <v>17.01750147059089</v>
      </c>
    </row>
    <row r="70" spans="1:11">
      <c r="A70" s="75" t="s">
        <v>462</v>
      </c>
      <c r="C70" t="s">
        <v>461</v>
      </c>
      <c r="D70" s="34">
        <v>9.5914642185408177</v>
      </c>
      <c r="E70" s="34">
        <v>9.2870604625084816</v>
      </c>
      <c r="F70" s="34">
        <v>7.171060668862423</v>
      </c>
      <c r="G70" s="34">
        <v>5.9056770737238473</v>
      </c>
      <c r="H70" s="34">
        <v>5.1177636461734135</v>
      </c>
      <c r="I70" s="34">
        <v>4.2590264384019303</v>
      </c>
      <c r="J70" s="34">
        <v>3.4697013130350669</v>
      </c>
      <c r="K70" s="34">
        <v>2.5242369577869654</v>
      </c>
    </row>
    <row r="71" spans="1:11">
      <c r="A71" s="75" t="s">
        <v>463</v>
      </c>
      <c r="C71" t="s">
        <v>461</v>
      </c>
      <c r="D71" s="34">
        <v>26.733745056403961</v>
      </c>
      <c r="E71" s="34">
        <v>24.646438632979322</v>
      </c>
      <c r="F71" s="34">
        <v>22.137897324256208</v>
      </c>
      <c r="G71" s="34">
        <v>20.23524691665104</v>
      </c>
      <c r="H71" s="34">
        <v>18.231814743685014</v>
      </c>
      <c r="I71" s="34">
        <v>17.002457724105035</v>
      </c>
      <c r="J71" s="34">
        <v>15.75403320832817</v>
      </c>
      <c r="K71" s="34">
        <v>14.528746436876418</v>
      </c>
    </row>
    <row r="72" spans="1:11">
      <c r="A72" s="75" t="s">
        <v>171</v>
      </c>
      <c r="C72" t="s">
        <v>461</v>
      </c>
      <c r="D72" s="34">
        <v>4.3955737871673231</v>
      </c>
      <c r="E72" s="34">
        <v>4.5178202531558931</v>
      </c>
      <c r="F72" s="34">
        <v>4.0187042704330631</v>
      </c>
      <c r="G72" s="34">
        <v>3.5611148986884991</v>
      </c>
      <c r="H72" s="34">
        <v>3.0103786461261066</v>
      </c>
      <c r="I72" s="34">
        <v>2.8175779746067846</v>
      </c>
      <c r="J72" s="34">
        <v>2.6572771224381273</v>
      </c>
      <c r="K72" s="34">
        <v>2.5561509052099525</v>
      </c>
    </row>
    <row r="73" spans="1:11">
      <c r="A73" s="75" t="s">
        <v>464</v>
      </c>
      <c r="C73" t="s">
        <v>461</v>
      </c>
      <c r="D73" s="34">
        <v>6.4043775973017469</v>
      </c>
      <c r="E73" s="34">
        <v>6.2245170962769638</v>
      </c>
      <c r="F73" s="34">
        <v>5.4729395861298045</v>
      </c>
      <c r="G73" s="34">
        <v>4.7516549610543075</v>
      </c>
      <c r="H73" s="34">
        <v>3.1902069751647173</v>
      </c>
      <c r="I73" s="34">
        <v>1.678048701505835</v>
      </c>
      <c r="J73" s="34">
        <v>0.21685425715917481</v>
      </c>
      <c r="K73" s="34">
        <v>0.19828499703417479</v>
      </c>
    </row>
    <row r="74" spans="1:11">
      <c r="A74" s="76" t="s">
        <v>235</v>
      </c>
      <c r="C74" s="2" t="s">
        <v>461</v>
      </c>
      <c r="D74" s="77">
        <v>72.895492045744177</v>
      </c>
      <c r="E74" s="77">
        <v>69.744470385718529</v>
      </c>
      <c r="F74" s="77">
        <v>62.878211056587368</v>
      </c>
      <c r="G74" s="77">
        <v>58.035963946971876</v>
      </c>
      <c r="H74" s="77">
        <v>51.722578450623118</v>
      </c>
      <c r="I74" s="77">
        <v>46.147244746395174</v>
      </c>
      <c r="J74" s="77">
        <v>40.740340843913458</v>
      </c>
      <c r="K74" s="77">
        <v>36.824920767498398</v>
      </c>
    </row>
    <row r="76" spans="1:11">
      <c r="A76" t="s">
        <v>401</v>
      </c>
      <c r="D76" s="123"/>
      <c r="F76" s="123"/>
    </row>
    <row r="79" spans="1:11" ht="15.5">
      <c r="A79" s="6" t="s">
        <v>465</v>
      </c>
      <c r="B79" s="6" t="s">
        <v>466</v>
      </c>
      <c r="C79" s="6"/>
    </row>
    <row r="80" spans="1:11">
      <c r="A80" s="2" t="s">
        <v>467</v>
      </c>
      <c r="B80" s="78">
        <v>69.744470385718529</v>
      </c>
    </row>
    <row r="81" spans="1:2">
      <c r="A81" t="s">
        <v>463</v>
      </c>
      <c r="B81" s="58">
        <v>-4.4111917163282799</v>
      </c>
    </row>
    <row r="82" spans="1:2">
      <c r="A82" t="s">
        <v>468</v>
      </c>
      <c r="B82" s="58">
        <v>-3.3813833887846343</v>
      </c>
    </row>
    <row r="83" spans="1:2">
      <c r="A83" t="s">
        <v>469</v>
      </c>
      <c r="B83" s="58">
        <v>-1.486363843943689</v>
      </c>
    </row>
    <row r="84" spans="1:2">
      <c r="A84" t="s">
        <v>464</v>
      </c>
      <c r="B84" s="58">
        <v>-1.4728621352226563</v>
      </c>
    </row>
    <row r="85" spans="1:2">
      <c r="A85" t="s">
        <v>413</v>
      </c>
      <c r="B85" s="58">
        <v>-0.95670535446739402</v>
      </c>
    </row>
    <row r="86" spans="1:2">
      <c r="A86" s="2" t="s">
        <v>470</v>
      </c>
      <c r="B86" s="58">
        <v>58.035963946971876</v>
      </c>
    </row>
    <row r="87" spans="1:2">
      <c r="A87" t="s">
        <v>469</v>
      </c>
      <c r="B87" s="121">
        <v>-5.3369418449364598</v>
      </c>
    </row>
    <row r="88" spans="1:2">
      <c r="A88" t="s">
        <v>464</v>
      </c>
      <c r="B88" s="121">
        <v>-4.485510991664424</v>
      </c>
    </row>
    <row r="89" spans="1:2">
      <c r="A89" t="s">
        <v>463</v>
      </c>
      <c r="B89" s="121">
        <v>-4.0161258217467894</v>
      </c>
    </row>
    <row r="90" spans="1:2">
      <c r="A90" t="s">
        <v>468</v>
      </c>
      <c r="B90" s="121">
        <v>-2.5824888658825831</v>
      </c>
    </row>
    <row r="91" spans="1:2">
      <c r="A91" t="s">
        <v>413</v>
      </c>
      <c r="B91" s="121">
        <v>-0.7695225011107254</v>
      </c>
    </row>
    <row r="92" spans="1:2">
      <c r="A92" s="2" t="s">
        <v>471</v>
      </c>
      <c r="B92" s="51">
        <v>40.740340843913458</v>
      </c>
    </row>
    <row r="93" spans="1:2">
      <c r="A93" t="s">
        <v>469</v>
      </c>
      <c r="B93" s="51">
        <v>-1.6249734723620293</v>
      </c>
    </row>
    <row r="94" spans="1:2">
      <c r="A94" t="s">
        <v>463</v>
      </c>
      <c r="B94" s="51">
        <v>-1.2253302960692505</v>
      </c>
    </row>
    <row r="95" spans="1:2">
      <c r="A95" t="s">
        <v>468</v>
      </c>
      <c r="B95" s="51">
        <v>-0.94546435524810102</v>
      </c>
    </row>
    <row r="96" spans="1:2">
      <c r="A96" t="s">
        <v>413</v>
      </c>
      <c r="B96" s="51">
        <v>-0.1011297616489113</v>
      </c>
    </row>
    <row r="97" spans="1:2">
      <c r="A97" s="2" t="s">
        <v>472</v>
      </c>
      <c r="B97" s="51">
        <v>36.824873698460166</v>
      </c>
    </row>
    <row r="101" spans="1:2">
      <c r="A101" s="2"/>
      <c r="B101" s="12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8322F-AAA7-4127-90BC-C44B83D45AC3}">
  <sheetPr>
    <tabColor theme="8"/>
  </sheetPr>
  <dimension ref="A1:K24"/>
  <sheetViews>
    <sheetView zoomScale="85" zoomScaleNormal="85" workbookViewId="0"/>
  </sheetViews>
  <sheetFormatPr baseColWidth="10" defaultColWidth="11.33203125" defaultRowHeight="14" outlineLevelRow="1"/>
  <cols>
    <col min="1" max="1" width="41.58203125" customWidth="1"/>
    <col min="3" max="3" width="13.58203125" customWidth="1"/>
  </cols>
  <sheetData>
    <row r="1" spans="1:11" s="53" customFormat="1" ht="20">
      <c r="A1" s="12" t="s">
        <v>77</v>
      </c>
    </row>
    <row r="2" spans="1:11" ht="14.5">
      <c r="A2" s="1" t="s">
        <v>302</v>
      </c>
    </row>
    <row r="4" spans="1:11" ht="15.5">
      <c r="A4" s="6" t="s">
        <v>473</v>
      </c>
      <c r="B4" s="6"/>
      <c r="C4" s="6"/>
      <c r="D4" s="6">
        <v>2015</v>
      </c>
      <c r="E4" s="6">
        <v>2020</v>
      </c>
      <c r="F4" s="6">
        <v>2025</v>
      </c>
      <c r="G4" s="6">
        <v>2030</v>
      </c>
      <c r="H4" s="6">
        <v>2035</v>
      </c>
      <c r="I4" s="6">
        <v>2040</v>
      </c>
      <c r="J4" s="6">
        <v>2045</v>
      </c>
      <c r="K4" s="6">
        <v>2050</v>
      </c>
    </row>
    <row r="5" spans="1:11" ht="14.5" outlineLevel="1">
      <c r="A5" t="s">
        <v>474</v>
      </c>
      <c r="C5" t="s">
        <v>475</v>
      </c>
      <c r="D5" s="79">
        <v>11161</v>
      </c>
      <c r="E5" s="79">
        <v>11145</v>
      </c>
      <c r="F5" s="79">
        <v>11122</v>
      </c>
      <c r="G5" s="79">
        <v>11103</v>
      </c>
      <c r="H5" s="138">
        <v>11094</v>
      </c>
      <c r="I5" s="138">
        <v>11079</v>
      </c>
      <c r="J5" s="138">
        <v>11066</v>
      </c>
      <c r="K5" s="138">
        <v>11053</v>
      </c>
    </row>
    <row r="6" spans="1:11" ht="14.5" outlineLevel="1">
      <c r="A6" t="s">
        <v>476</v>
      </c>
      <c r="C6" t="s">
        <v>475</v>
      </c>
      <c r="D6" s="79">
        <v>13491</v>
      </c>
      <c r="E6" s="79">
        <v>13390</v>
      </c>
      <c r="F6" s="79">
        <v>13258</v>
      </c>
      <c r="G6" s="79">
        <v>13152</v>
      </c>
      <c r="H6" s="138">
        <v>13019</v>
      </c>
      <c r="I6" s="138">
        <v>12894</v>
      </c>
      <c r="J6" s="138">
        <v>12773</v>
      </c>
      <c r="K6" s="138">
        <v>12657</v>
      </c>
    </row>
    <row r="7" spans="1:11" ht="14.5" outlineLevel="1">
      <c r="A7" t="s">
        <v>451</v>
      </c>
      <c r="C7" t="s">
        <v>475</v>
      </c>
      <c r="D7" s="79">
        <v>6486</v>
      </c>
      <c r="E7" s="79">
        <v>6410</v>
      </c>
      <c r="F7" s="79">
        <v>6308</v>
      </c>
      <c r="G7" s="79">
        <v>6218</v>
      </c>
      <c r="H7" s="138">
        <v>6108</v>
      </c>
      <c r="I7" s="138">
        <v>6013</v>
      </c>
      <c r="J7" s="138">
        <v>5920</v>
      </c>
      <c r="K7" s="138">
        <v>5829</v>
      </c>
    </row>
    <row r="8" spans="1:11" ht="14.5" outlineLevel="1">
      <c r="A8" t="s">
        <v>477</v>
      </c>
      <c r="C8" t="s">
        <v>475</v>
      </c>
      <c r="D8" s="79">
        <v>730</v>
      </c>
      <c r="E8" s="79">
        <v>735</v>
      </c>
      <c r="F8" s="79">
        <v>848</v>
      </c>
      <c r="G8" s="79">
        <v>962</v>
      </c>
      <c r="H8" s="138">
        <v>1128</v>
      </c>
      <c r="I8" s="138">
        <v>1287</v>
      </c>
      <c r="J8" s="138">
        <v>1447</v>
      </c>
      <c r="K8" s="138">
        <v>1606</v>
      </c>
    </row>
    <row r="9" spans="1:11" ht="14.5" outlineLevel="1">
      <c r="A9" t="s">
        <v>478</v>
      </c>
      <c r="C9" t="s">
        <v>475</v>
      </c>
      <c r="D9" s="79">
        <v>3892</v>
      </c>
      <c r="E9" s="79">
        <v>4079</v>
      </c>
      <c r="F9" s="79">
        <v>4225</v>
      </c>
      <c r="G9" s="79">
        <v>4329</v>
      </c>
      <c r="H9" s="138">
        <v>4412</v>
      </c>
      <c r="I9" s="138">
        <v>4489</v>
      </c>
      <c r="J9" s="138">
        <v>4557</v>
      </c>
      <c r="K9" s="138">
        <v>4619</v>
      </c>
    </row>
    <row r="10" spans="1:11" ht="14.5" outlineLevel="1">
      <c r="A10" t="s">
        <v>171</v>
      </c>
      <c r="C10" t="s">
        <v>475</v>
      </c>
      <c r="D10" s="79">
        <v>20</v>
      </c>
      <c r="E10" s="79">
        <v>19</v>
      </c>
      <c r="F10" s="79">
        <v>17</v>
      </c>
      <c r="G10" s="79">
        <v>16</v>
      </c>
      <c r="H10" s="138">
        <v>18</v>
      </c>
      <c r="I10" s="138">
        <v>17</v>
      </c>
      <c r="J10" s="138">
        <v>17</v>
      </c>
      <c r="K10" s="138">
        <v>16</v>
      </c>
    </row>
    <row r="12" spans="1:11" ht="15.5">
      <c r="A12" s="6" t="s">
        <v>479</v>
      </c>
      <c r="B12" s="6" t="s">
        <v>480</v>
      </c>
      <c r="C12" s="6"/>
      <c r="D12" s="6">
        <v>2018</v>
      </c>
      <c r="E12" s="6">
        <v>2020</v>
      </c>
      <c r="F12" s="6">
        <v>2025</v>
      </c>
      <c r="G12" s="6">
        <v>2030</v>
      </c>
      <c r="H12" s="6">
        <v>2035</v>
      </c>
      <c r="I12" s="6">
        <v>2040</v>
      </c>
      <c r="J12" s="6">
        <v>2045</v>
      </c>
      <c r="K12" s="6">
        <v>2050</v>
      </c>
    </row>
    <row r="13" spans="1:11" ht="14.5" outlineLevel="1">
      <c r="A13" t="s">
        <v>481</v>
      </c>
      <c r="C13" t="s">
        <v>482</v>
      </c>
      <c r="D13" s="80">
        <v>-66.999312634622299</v>
      </c>
      <c r="E13" s="80"/>
      <c r="F13" s="80">
        <v>-35.554140875040673</v>
      </c>
      <c r="G13" s="80">
        <v>-34.831870050799822</v>
      </c>
      <c r="H13" s="80">
        <v>-29.433997512457356</v>
      </c>
      <c r="I13" s="80">
        <v>-28.705777080900344</v>
      </c>
      <c r="J13" s="80">
        <v>-36.015849574474167</v>
      </c>
      <c r="K13" s="80">
        <v>-35.382631759125331</v>
      </c>
    </row>
    <row r="14" spans="1:11" ht="14.5" outlineLevel="1">
      <c r="A14" t="s">
        <v>483</v>
      </c>
      <c r="C14" t="s">
        <v>482</v>
      </c>
      <c r="D14" s="80">
        <v>16.475086449386083</v>
      </c>
      <c r="E14" s="80"/>
      <c r="F14" s="80">
        <v>14.731858338871115</v>
      </c>
      <c r="G14" s="80">
        <v>13.429615740623488</v>
      </c>
      <c r="H14" s="80">
        <v>11.248647753185686</v>
      </c>
      <c r="I14" s="80">
        <v>9.1818308912882483</v>
      </c>
      <c r="J14" s="80">
        <v>7.1033085068122102</v>
      </c>
      <c r="K14" s="80">
        <v>5.0295376133801764</v>
      </c>
    </row>
    <row r="15" spans="1:11" ht="14.5" outlineLevel="1">
      <c r="A15" t="s">
        <v>484</v>
      </c>
      <c r="C15" t="s">
        <v>482</v>
      </c>
      <c r="D15" s="80">
        <v>15.935205887276206</v>
      </c>
      <c r="E15" s="80"/>
      <c r="F15" s="80">
        <v>14.157473434441263</v>
      </c>
      <c r="G15" s="80">
        <v>12.160445935203233</v>
      </c>
      <c r="H15" s="80">
        <v>9.9429245501410666</v>
      </c>
      <c r="I15" s="80">
        <v>8.0405125255464274</v>
      </c>
      <c r="J15" s="80">
        <v>6.2086773013590024</v>
      </c>
      <c r="K15" s="80">
        <v>4.3802913820835201</v>
      </c>
    </row>
    <row r="16" spans="1:11" ht="14.5" outlineLevel="1">
      <c r="A16" t="s">
        <v>485</v>
      </c>
      <c r="C16" t="s">
        <v>482</v>
      </c>
      <c r="D16" s="80">
        <v>4.6921609338806141</v>
      </c>
      <c r="E16" s="80"/>
      <c r="F16" s="80">
        <v>4.8302159389411106</v>
      </c>
      <c r="G16" s="80">
        <v>4.9578543361477765</v>
      </c>
      <c r="H16" s="80">
        <v>5.3206274052130045</v>
      </c>
      <c r="I16" s="80">
        <v>5.4398122601409096</v>
      </c>
      <c r="J16" s="80">
        <v>5.5281964843912474</v>
      </c>
      <c r="K16" s="80">
        <v>5.5852595684813107</v>
      </c>
    </row>
    <row r="17" spans="1:11" ht="14.5" outlineLevel="1">
      <c r="A17" t="s">
        <v>486</v>
      </c>
      <c r="C17" t="s">
        <v>482</v>
      </c>
      <c r="D17" s="80">
        <v>6.3202181723151165</v>
      </c>
      <c r="E17" s="80"/>
      <c r="F17" s="80">
        <v>4.223034745081593</v>
      </c>
      <c r="G17" s="80">
        <v>4.1769621708005227</v>
      </c>
      <c r="H17" s="80">
        <v>4.1045118992936773</v>
      </c>
      <c r="I17" s="80">
        <v>4.0553721433979524</v>
      </c>
      <c r="J17" s="80">
        <v>4.0468265410445596</v>
      </c>
      <c r="K17" s="80">
        <v>4.0820869584495005</v>
      </c>
    </row>
    <row r="18" spans="1:11" ht="14.5" outlineLevel="1">
      <c r="A18" t="s">
        <v>487</v>
      </c>
      <c r="C18" t="s">
        <v>482</v>
      </c>
      <c r="D18" s="80">
        <v>-3.2393730837453201</v>
      </c>
      <c r="E18" s="80"/>
      <c r="F18" s="80">
        <v>2</v>
      </c>
      <c r="G18" s="80">
        <v>2.1</v>
      </c>
      <c r="H18" s="80">
        <v>2</v>
      </c>
      <c r="I18" s="80">
        <v>2.2000000000000002</v>
      </c>
      <c r="J18" s="80">
        <v>2.5</v>
      </c>
      <c r="K18" s="80">
        <v>2.5</v>
      </c>
    </row>
    <row r="19" spans="1:11" ht="14.5">
      <c r="A19" t="s">
        <v>488</v>
      </c>
      <c r="D19" s="58">
        <v>-27.12544424005635</v>
      </c>
      <c r="E19" s="58"/>
      <c r="F19" s="58">
        <v>3.7887070244371568</v>
      </c>
      <c r="G19" s="58">
        <v>1.5762405693801731</v>
      </c>
      <c r="H19" s="80">
        <v>3.3018989503039835</v>
      </c>
      <c r="I19" s="80">
        <v>0.34358351601836823</v>
      </c>
      <c r="J19" s="80">
        <v>-11.235570204826562</v>
      </c>
      <c r="K19" s="80">
        <v>-15.939034862858779</v>
      </c>
    </row>
    <row r="21" spans="1:11" ht="15.5">
      <c r="A21" s="7" t="s">
        <v>489</v>
      </c>
      <c r="B21" s="7"/>
      <c r="C21" s="7"/>
      <c r="D21" s="8">
        <v>2015</v>
      </c>
      <c r="E21" s="8">
        <v>2020</v>
      </c>
      <c r="F21" s="8">
        <v>2025</v>
      </c>
      <c r="G21" s="8">
        <v>2030</v>
      </c>
      <c r="H21" s="8">
        <v>2035</v>
      </c>
      <c r="I21" s="8">
        <v>2040</v>
      </c>
      <c r="J21" s="8">
        <v>2045</v>
      </c>
      <c r="K21" s="8">
        <v>2050</v>
      </c>
    </row>
    <row r="22" spans="1:11" ht="16">
      <c r="A22" t="s">
        <v>490</v>
      </c>
      <c r="C22" t="s">
        <v>491</v>
      </c>
      <c r="D22">
        <v>0</v>
      </c>
      <c r="E22">
        <v>35</v>
      </c>
      <c r="F22">
        <v>85</v>
      </c>
      <c r="G22">
        <v>108</v>
      </c>
      <c r="H22" s="139">
        <v>58</v>
      </c>
      <c r="I22" s="139">
        <v>65</v>
      </c>
      <c r="J22" s="139">
        <v>42</v>
      </c>
      <c r="K22" s="139">
        <v>19</v>
      </c>
    </row>
    <row r="23" spans="1:11">
      <c r="H23" s="139"/>
      <c r="I23" s="139"/>
      <c r="J23" s="139"/>
      <c r="K23" s="139"/>
    </row>
    <row r="24" spans="1:11" ht="16">
      <c r="A24" t="s">
        <v>492</v>
      </c>
      <c r="C24" t="s">
        <v>491</v>
      </c>
      <c r="D24">
        <v>0</v>
      </c>
      <c r="E24">
        <v>0</v>
      </c>
      <c r="F24">
        <v>129</v>
      </c>
      <c r="G24">
        <v>129</v>
      </c>
      <c r="H24" s="139">
        <v>185</v>
      </c>
      <c r="I24" s="139">
        <v>185</v>
      </c>
      <c r="J24" s="139">
        <v>185</v>
      </c>
      <c r="K24" s="139">
        <v>185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54A35-0CF7-4615-898C-80364582B5D6}">
  <sheetPr>
    <tabColor theme="6"/>
  </sheetPr>
  <dimension ref="A1:S94"/>
  <sheetViews>
    <sheetView zoomScale="77" zoomScaleNormal="80" zoomScalePageLayoutView="85" workbookViewId="0"/>
  </sheetViews>
  <sheetFormatPr baseColWidth="10" defaultColWidth="11.33203125" defaultRowHeight="14" outlineLevelRow="1"/>
  <cols>
    <col min="1" max="1" width="54.5" customWidth="1"/>
    <col min="4" max="5" width="12.75" customWidth="1"/>
  </cols>
  <sheetData>
    <row r="1" spans="1:19" s="53" customFormat="1" ht="20">
      <c r="A1" s="12" t="s">
        <v>55</v>
      </c>
    </row>
    <row r="2" spans="1:19" ht="14.5">
      <c r="A2" s="1" t="s">
        <v>493</v>
      </c>
    </row>
    <row r="4" spans="1:19" s="2" customFormat="1" ht="18">
      <c r="A4" s="88" t="s">
        <v>494</v>
      </c>
      <c r="B4" s="6"/>
      <c r="C4" s="57"/>
      <c r="D4" s="89">
        <v>2016</v>
      </c>
      <c r="E4" s="57">
        <v>2025</v>
      </c>
      <c r="F4" s="57">
        <v>2030</v>
      </c>
      <c r="G4" s="57">
        <v>2035</v>
      </c>
      <c r="H4" s="57">
        <v>2040</v>
      </c>
      <c r="I4" s="57">
        <v>2045</v>
      </c>
      <c r="J4" s="57">
        <v>2050</v>
      </c>
    </row>
    <row r="5" spans="1:19" outlineLevel="1">
      <c r="A5" s="90" t="s">
        <v>496</v>
      </c>
      <c r="B5" s="91"/>
    </row>
    <row r="6" spans="1:19" outlineLevel="1">
      <c r="A6" s="92" t="s">
        <v>497</v>
      </c>
      <c r="B6" s="92"/>
      <c r="C6" t="s">
        <v>498</v>
      </c>
      <c r="D6" s="51">
        <v>40.9</v>
      </c>
      <c r="E6" s="51">
        <v>39.700000000000003</v>
      </c>
      <c r="F6" s="51">
        <v>39.700000000000003</v>
      </c>
      <c r="G6" s="51">
        <v>39.700000000000003</v>
      </c>
      <c r="H6" s="51">
        <v>39.700000000000003</v>
      </c>
      <c r="I6" s="51">
        <v>39.6</v>
      </c>
      <c r="J6" s="51">
        <v>39.6</v>
      </c>
      <c r="L6" s="51"/>
      <c r="M6" s="51"/>
      <c r="N6" s="51"/>
      <c r="O6" s="51"/>
      <c r="P6" s="51"/>
      <c r="Q6" s="51"/>
      <c r="R6" s="51"/>
      <c r="S6" s="51"/>
    </row>
    <row r="7" spans="1:19" outlineLevel="1">
      <c r="A7" s="92" t="s">
        <v>499</v>
      </c>
      <c r="B7" s="92"/>
      <c r="L7" s="51"/>
      <c r="M7" s="51"/>
      <c r="N7" s="51"/>
      <c r="O7" s="51"/>
      <c r="P7" s="51"/>
      <c r="Q7" s="51"/>
      <c r="R7" s="51"/>
    </row>
    <row r="8" spans="1:19" outlineLevel="1">
      <c r="A8" s="92" t="s">
        <v>500</v>
      </c>
      <c r="B8" s="92"/>
      <c r="C8" t="s">
        <v>498</v>
      </c>
      <c r="D8">
        <v>1.3</v>
      </c>
      <c r="E8">
        <v>1.3</v>
      </c>
      <c r="F8">
        <v>1.4</v>
      </c>
      <c r="G8">
        <v>1.4</v>
      </c>
      <c r="H8">
        <v>1.4</v>
      </c>
      <c r="I8">
        <v>1.4</v>
      </c>
      <c r="J8">
        <v>1.4</v>
      </c>
      <c r="L8" s="51"/>
      <c r="M8" s="51"/>
      <c r="N8" s="51"/>
      <c r="O8" s="51"/>
      <c r="P8" s="51"/>
      <c r="Q8" s="51"/>
      <c r="R8" s="51"/>
    </row>
    <row r="9" spans="1:19" outlineLevel="1">
      <c r="A9" s="92" t="s">
        <v>501</v>
      </c>
      <c r="B9" s="92"/>
      <c r="C9" t="s">
        <v>498</v>
      </c>
      <c r="D9">
        <v>0.7</v>
      </c>
      <c r="E9">
        <v>0.7</v>
      </c>
      <c r="F9">
        <v>0.8</v>
      </c>
      <c r="G9">
        <v>0.8</v>
      </c>
      <c r="H9">
        <v>0.8</v>
      </c>
      <c r="I9">
        <v>0.8</v>
      </c>
      <c r="J9">
        <v>0.8</v>
      </c>
      <c r="L9" s="51"/>
      <c r="M9" s="51"/>
      <c r="N9" s="51"/>
      <c r="O9" s="51"/>
      <c r="P9" s="51"/>
      <c r="Q9" s="51"/>
      <c r="R9" s="51"/>
    </row>
    <row r="10" spans="1:19" outlineLevel="1">
      <c r="A10" s="92" t="s">
        <v>502</v>
      </c>
      <c r="B10" s="92"/>
      <c r="C10" t="s">
        <v>498</v>
      </c>
      <c r="D10">
        <v>0.3</v>
      </c>
      <c r="E10">
        <v>0.2</v>
      </c>
      <c r="F10">
        <v>0.2</v>
      </c>
      <c r="G10">
        <v>0.2</v>
      </c>
      <c r="H10">
        <v>0.2</v>
      </c>
      <c r="I10">
        <v>0.1</v>
      </c>
      <c r="J10">
        <v>0.1</v>
      </c>
      <c r="L10" s="51"/>
      <c r="M10" s="51"/>
      <c r="N10" s="51"/>
      <c r="O10" s="51"/>
      <c r="P10" s="51"/>
      <c r="Q10" s="51"/>
      <c r="R10" s="51"/>
    </row>
    <row r="11" spans="1:19" outlineLevel="1">
      <c r="A11" s="92" t="s">
        <v>503</v>
      </c>
      <c r="B11" s="92"/>
      <c r="C11" t="s">
        <v>498</v>
      </c>
      <c r="D11">
        <v>0.2</v>
      </c>
      <c r="E11">
        <v>0.2</v>
      </c>
      <c r="F11">
        <v>0.2</v>
      </c>
      <c r="G11">
        <v>0.2</v>
      </c>
      <c r="H11">
        <v>0.2</v>
      </c>
      <c r="I11">
        <v>0.2</v>
      </c>
      <c r="J11">
        <v>0.2</v>
      </c>
      <c r="L11" s="51"/>
      <c r="M11" s="51"/>
      <c r="N11" s="51"/>
      <c r="O11" s="51"/>
      <c r="P11" s="51"/>
      <c r="Q11" s="51"/>
      <c r="R11" s="51"/>
    </row>
    <row r="12" spans="1:19" outlineLevel="1">
      <c r="A12" s="92" t="s">
        <v>504</v>
      </c>
      <c r="B12" s="92"/>
      <c r="C12" t="s">
        <v>498</v>
      </c>
      <c r="D12">
        <v>5.6</v>
      </c>
      <c r="E12">
        <v>6</v>
      </c>
      <c r="F12">
        <v>6.4</v>
      </c>
      <c r="G12">
        <v>6.4</v>
      </c>
      <c r="H12">
        <v>6.4</v>
      </c>
      <c r="I12">
        <v>6.4</v>
      </c>
      <c r="J12">
        <v>6.4</v>
      </c>
      <c r="L12" s="51"/>
      <c r="M12" s="51"/>
      <c r="N12" s="51"/>
      <c r="O12" s="51"/>
      <c r="P12" s="51"/>
      <c r="Q12" s="51"/>
      <c r="R12" s="51"/>
    </row>
    <row r="13" spans="1:19" outlineLevel="1">
      <c r="A13" s="92" t="s">
        <v>505</v>
      </c>
      <c r="B13" s="92"/>
      <c r="C13" t="s">
        <v>498</v>
      </c>
      <c r="D13">
        <v>22.6</v>
      </c>
      <c r="E13">
        <v>23.3</v>
      </c>
      <c r="F13">
        <v>23.9</v>
      </c>
      <c r="G13">
        <v>24.4</v>
      </c>
      <c r="H13">
        <v>24.9</v>
      </c>
      <c r="I13">
        <v>25.1</v>
      </c>
      <c r="J13">
        <v>25.2</v>
      </c>
      <c r="L13" s="51"/>
      <c r="M13" s="51"/>
      <c r="N13" s="51"/>
      <c r="O13" s="51"/>
      <c r="P13" s="51"/>
      <c r="Q13" s="51"/>
      <c r="R13" s="51"/>
    </row>
    <row r="14" spans="1:19" outlineLevel="1">
      <c r="A14" s="92" t="s">
        <v>506</v>
      </c>
      <c r="B14" s="92"/>
      <c r="C14" t="s">
        <v>498</v>
      </c>
      <c r="D14">
        <v>2.5</v>
      </c>
      <c r="E14">
        <v>2.5</v>
      </c>
      <c r="F14">
        <v>2.5</v>
      </c>
      <c r="G14">
        <v>2.7</v>
      </c>
      <c r="H14">
        <v>2.8</v>
      </c>
      <c r="I14">
        <v>3</v>
      </c>
      <c r="J14">
        <v>3.1</v>
      </c>
      <c r="L14" s="51"/>
      <c r="M14" s="51"/>
      <c r="N14" s="51"/>
      <c r="O14" s="51"/>
      <c r="P14" s="51"/>
      <c r="Q14" s="51"/>
      <c r="R14" s="51"/>
    </row>
    <row r="15" spans="1:19" outlineLevel="1">
      <c r="A15" s="92" t="s">
        <v>507</v>
      </c>
      <c r="B15" s="92"/>
      <c r="C15" t="s">
        <v>498</v>
      </c>
      <c r="D15" s="51">
        <v>32.700000000000003</v>
      </c>
      <c r="E15" s="51">
        <v>33.1</v>
      </c>
      <c r="F15" s="51">
        <v>32.4</v>
      </c>
      <c r="G15" s="51">
        <v>30.5</v>
      </c>
      <c r="H15" s="51">
        <v>28.7</v>
      </c>
      <c r="I15" s="51">
        <v>27.5</v>
      </c>
      <c r="J15" s="51">
        <v>26.8</v>
      </c>
      <c r="L15" s="51"/>
      <c r="M15" s="51"/>
      <c r="N15" s="51"/>
      <c r="O15" s="51"/>
      <c r="P15" s="51"/>
      <c r="Q15" s="51"/>
      <c r="R15" s="51"/>
    </row>
    <row r="16" spans="1:19" outlineLevel="1">
      <c r="A16" s="92" t="s">
        <v>508</v>
      </c>
      <c r="B16" s="92"/>
      <c r="C16" t="s">
        <v>498</v>
      </c>
      <c r="D16" s="51">
        <v>23.4</v>
      </c>
      <c r="E16" s="51">
        <v>24.1</v>
      </c>
      <c r="F16" s="51">
        <v>23.7</v>
      </c>
      <c r="G16" s="51">
        <v>22.4</v>
      </c>
      <c r="H16" s="51">
        <v>21.5</v>
      </c>
      <c r="I16" s="51">
        <v>19.399999999999999</v>
      </c>
      <c r="J16" s="51">
        <v>17.7</v>
      </c>
      <c r="L16" s="51"/>
      <c r="M16" s="51"/>
      <c r="N16" s="51"/>
      <c r="O16" s="51"/>
      <c r="P16" s="51"/>
      <c r="Q16" s="51"/>
      <c r="R16" s="51"/>
    </row>
    <row r="17" spans="1:18" outlineLevel="1">
      <c r="A17" s="92" t="s">
        <v>509</v>
      </c>
      <c r="B17" s="92"/>
      <c r="C17" t="s">
        <v>498</v>
      </c>
      <c r="D17">
        <v>0</v>
      </c>
      <c r="E17">
        <v>0</v>
      </c>
      <c r="F17" s="51">
        <v>0.3</v>
      </c>
      <c r="G17" s="51">
        <v>0.6</v>
      </c>
      <c r="H17" s="51">
        <v>0.9</v>
      </c>
      <c r="I17" s="51">
        <v>1.1000000000000001</v>
      </c>
      <c r="J17" s="51">
        <v>1.4</v>
      </c>
      <c r="L17" s="51"/>
      <c r="M17" s="51"/>
      <c r="N17" s="51"/>
      <c r="O17" s="51"/>
      <c r="P17" s="51"/>
      <c r="Q17" s="51"/>
      <c r="R17" s="51"/>
    </row>
    <row r="18" spans="1:18" outlineLevel="1">
      <c r="A18" s="92" t="s">
        <v>510</v>
      </c>
      <c r="B18" s="92"/>
      <c r="C18" t="s">
        <v>498</v>
      </c>
      <c r="D18">
        <v>6.6</v>
      </c>
      <c r="E18">
        <v>5.3</v>
      </c>
      <c r="F18">
        <v>4.9000000000000004</v>
      </c>
      <c r="G18">
        <v>4.7</v>
      </c>
      <c r="H18">
        <v>4.5999999999999996</v>
      </c>
      <c r="I18">
        <v>4.5</v>
      </c>
      <c r="J18">
        <v>4.4000000000000004</v>
      </c>
      <c r="L18" s="51"/>
      <c r="M18" s="51"/>
      <c r="N18" s="51"/>
      <c r="O18" s="51"/>
      <c r="P18" s="51"/>
      <c r="Q18" s="51"/>
      <c r="R18" s="51"/>
    </row>
    <row r="19" spans="1:18" outlineLevel="1">
      <c r="A19" s="92" t="s">
        <v>86</v>
      </c>
      <c r="B19" s="92"/>
      <c r="C19" t="s">
        <v>498</v>
      </c>
      <c r="D19">
        <v>7.4</v>
      </c>
      <c r="E19">
        <v>7.9</v>
      </c>
      <c r="F19">
        <v>8.1999999999999993</v>
      </c>
      <c r="G19">
        <v>8.4</v>
      </c>
      <c r="H19">
        <v>8.6999999999999993</v>
      </c>
      <c r="I19">
        <v>9</v>
      </c>
      <c r="J19">
        <v>9.1999999999999993</v>
      </c>
      <c r="L19" s="51"/>
      <c r="M19" s="51"/>
      <c r="N19" s="51"/>
      <c r="O19" s="51"/>
      <c r="P19" s="51"/>
      <c r="Q19" s="51"/>
      <c r="R19" s="51"/>
    </row>
    <row r="20" spans="1:18" outlineLevel="1">
      <c r="A20" s="92" t="s">
        <v>511</v>
      </c>
      <c r="B20" s="92"/>
      <c r="C20" t="s">
        <v>498</v>
      </c>
      <c r="D20">
        <v>4</v>
      </c>
      <c r="E20">
        <v>3.9</v>
      </c>
      <c r="F20">
        <v>3.9</v>
      </c>
      <c r="G20">
        <v>3.9</v>
      </c>
      <c r="H20">
        <v>3.8</v>
      </c>
      <c r="I20">
        <v>3.8</v>
      </c>
      <c r="J20">
        <v>3.8</v>
      </c>
      <c r="L20" s="51"/>
      <c r="M20" s="51"/>
      <c r="N20" s="51"/>
      <c r="O20" s="51"/>
      <c r="P20" s="51"/>
      <c r="Q20" s="51"/>
      <c r="R20" s="51"/>
    </row>
    <row r="21" spans="1:18" outlineLevel="1">
      <c r="A21" s="92" t="s">
        <v>512</v>
      </c>
      <c r="B21" s="92"/>
      <c r="C21" t="s">
        <v>498</v>
      </c>
      <c r="D21">
        <v>2.1</v>
      </c>
      <c r="E21">
        <v>2.5</v>
      </c>
      <c r="F21">
        <v>2.7</v>
      </c>
      <c r="G21">
        <v>3</v>
      </c>
      <c r="H21">
        <v>3.2</v>
      </c>
      <c r="I21">
        <v>3.4</v>
      </c>
      <c r="J21">
        <v>3.6</v>
      </c>
      <c r="L21" s="51"/>
      <c r="M21" s="51"/>
      <c r="N21" s="51"/>
      <c r="O21" s="51"/>
      <c r="P21" s="51"/>
      <c r="Q21" s="51"/>
      <c r="R21" s="51"/>
    </row>
    <row r="22" spans="1:18" outlineLevel="1">
      <c r="A22" s="92" t="s">
        <v>513</v>
      </c>
      <c r="B22" s="92"/>
      <c r="C22" t="s">
        <v>498</v>
      </c>
      <c r="D22">
        <v>0.3</v>
      </c>
      <c r="E22">
        <v>0.3</v>
      </c>
      <c r="F22">
        <v>0.3</v>
      </c>
      <c r="G22">
        <v>0.3</v>
      </c>
      <c r="H22">
        <v>0.3</v>
      </c>
      <c r="I22">
        <v>0.3</v>
      </c>
      <c r="J22">
        <v>0.3</v>
      </c>
      <c r="L22" s="51"/>
      <c r="M22" s="51"/>
      <c r="N22" s="51"/>
      <c r="O22" s="51"/>
      <c r="P22" s="51"/>
      <c r="Q22" s="51"/>
      <c r="R22" s="51"/>
    </row>
    <row r="23" spans="1:18" outlineLevel="1">
      <c r="A23" s="92" t="s">
        <v>514</v>
      </c>
      <c r="B23" s="92"/>
      <c r="C23" t="s">
        <v>498</v>
      </c>
      <c r="D23">
        <v>1</v>
      </c>
      <c r="E23">
        <v>1.1000000000000001</v>
      </c>
      <c r="F23">
        <v>1.2</v>
      </c>
      <c r="G23">
        <v>1.3</v>
      </c>
      <c r="H23">
        <v>1.4</v>
      </c>
      <c r="I23">
        <v>1.5</v>
      </c>
      <c r="J23">
        <v>1.6</v>
      </c>
      <c r="L23" s="51"/>
      <c r="M23" s="51"/>
      <c r="N23" s="51"/>
      <c r="O23" s="51"/>
      <c r="P23" s="51"/>
      <c r="Q23" s="51"/>
      <c r="R23" s="51"/>
    </row>
    <row r="24" spans="1:18" outlineLevel="1">
      <c r="A24" s="92" t="s">
        <v>515</v>
      </c>
      <c r="B24" s="92"/>
      <c r="C24" t="s">
        <v>498</v>
      </c>
      <c r="D24" s="70">
        <v>12.9</v>
      </c>
      <c r="E24" s="70">
        <v>10.1</v>
      </c>
      <c r="F24" s="51">
        <v>7.3</v>
      </c>
      <c r="G24" s="51">
        <v>8.6</v>
      </c>
      <c r="H24" s="51">
        <v>8.6999999999999993</v>
      </c>
      <c r="I24" s="51">
        <v>7.4</v>
      </c>
      <c r="J24" s="51">
        <v>7.4</v>
      </c>
      <c r="L24" s="51"/>
      <c r="M24" s="51"/>
      <c r="N24" s="51"/>
      <c r="O24" s="51"/>
      <c r="P24" s="51"/>
      <c r="Q24" s="51"/>
      <c r="R24" s="51"/>
    </row>
    <row r="25" spans="1:18" outlineLevel="1">
      <c r="A25" s="92" t="s">
        <v>516</v>
      </c>
      <c r="B25" s="92"/>
      <c r="C25" t="s">
        <v>498</v>
      </c>
      <c r="D25" s="51">
        <v>3.9</v>
      </c>
      <c r="E25" s="51">
        <v>3.9</v>
      </c>
      <c r="F25" s="51">
        <v>3.9</v>
      </c>
      <c r="G25" s="51">
        <v>3.9</v>
      </c>
      <c r="H25" s="51">
        <v>3.9</v>
      </c>
      <c r="I25" s="51">
        <v>3.9</v>
      </c>
      <c r="J25" s="51">
        <v>3.9</v>
      </c>
      <c r="L25" s="51"/>
      <c r="M25" s="51"/>
      <c r="N25" s="51"/>
      <c r="O25" s="51"/>
      <c r="P25" s="51"/>
      <c r="Q25" s="51"/>
      <c r="R25" s="51"/>
    </row>
    <row r="26" spans="1:18" outlineLevel="1">
      <c r="A26" s="92" t="s">
        <v>517</v>
      </c>
      <c r="B26" s="92"/>
      <c r="C26" t="s">
        <v>498</v>
      </c>
      <c r="D26" s="93">
        <v>3</v>
      </c>
      <c r="E26" s="93">
        <v>2.4</v>
      </c>
      <c r="F26" s="93">
        <v>1.8</v>
      </c>
      <c r="G26" s="51">
        <v>1.8</v>
      </c>
      <c r="H26" s="51">
        <v>1.8</v>
      </c>
      <c r="I26" s="51">
        <v>1.7</v>
      </c>
      <c r="J26" s="51">
        <v>1.6</v>
      </c>
      <c r="L26" s="51"/>
      <c r="M26" s="51"/>
      <c r="N26" s="51"/>
      <c r="O26" s="51"/>
      <c r="P26" s="51"/>
      <c r="Q26" s="51"/>
      <c r="R26" s="51"/>
    </row>
    <row r="27" spans="1:18">
      <c r="A27" s="92"/>
      <c r="B27" s="92"/>
    </row>
    <row r="28" spans="1:18" ht="18">
      <c r="A28" s="94" t="s">
        <v>518</v>
      </c>
      <c r="B28" s="95"/>
      <c r="C28" s="96"/>
      <c r="D28" s="97" t="s">
        <v>519</v>
      </c>
      <c r="E28" s="96" t="s">
        <v>520</v>
      </c>
      <c r="F28" s="96"/>
      <c r="G28" s="96"/>
      <c r="H28" s="2"/>
      <c r="I28" s="2"/>
      <c r="J28" s="2"/>
      <c r="K28" s="2"/>
    </row>
    <row r="29" spans="1:18" outlineLevel="1">
      <c r="A29" s="90" t="s">
        <v>521</v>
      </c>
      <c r="B29" s="91"/>
      <c r="E29" s="14"/>
    </row>
    <row r="30" spans="1:18" outlineLevel="1">
      <c r="A30" s="92" t="s">
        <v>497</v>
      </c>
      <c r="B30" s="92"/>
    </row>
    <row r="31" spans="1:18" outlineLevel="1">
      <c r="A31" s="92" t="s">
        <v>522</v>
      </c>
      <c r="B31" s="92"/>
    </row>
    <row r="32" spans="1:18" outlineLevel="1">
      <c r="A32" s="98" t="s">
        <v>523</v>
      </c>
      <c r="B32" s="92"/>
      <c r="C32" t="s">
        <v>524</v>
      </c>
      <c r="D32">
        <v>15.8</v>
      </c>
      <c r="E32">
        <v>14.1</v>
      </c>
    </row>
    <row r="33" spans="1:6" outlineLevel="1">
      <c r="A33" s="98" t="s">
        <v>525</v>
      </c>
      <c r="B33" s="92"/>
      <c r="C33" t="s">
        <v>524</v>
      </c>
      <c r="D33" t="s">
        <v>526</v>
      </c>
      <c r="E33">
        <v>10.1</v>
      </c>
    </row>
    <row r="34" spans="1:6" outlineLevel="1">
      <c r="A34" s="92" t="s">
        <v>527</v>
      </c>
      <c r="B34" s="92"/>
      <c r="C34" t="s">
        <v>524</v>
      </c>
      <c r="D34">
        <v>2.8</v>
      </c>
      <c r="E34">
        <v>1.9</v>
      </c>
    </row>
    <row r="35" spans="1:6" outlineLevel="1">
      <c r="A35" s="92" t="s">
        <v>499</v>
      </c>
      <c r="B35" s="92"/>
    </row>
    <row r="36" spans="1:6" outlineLevel="1">
      <c r="A36" s="92" t="s">
        <v>528</v>
      </c>
      <c r="B36" s="92"/>
      <c r="C36" t="s">
        <v>524</v>
      </c>
      <c r="D36">
        <v>51.3</v>
      </c>
      <c r="E36">
        <v>45</v>
      </c>
    </row>
    <row r="37" spans="1:6" outlineLevel="1">
      <c r="A37" s="92" t="s">
        <v>529</v>
      </c>
      <c r="B37" s="92"/>
    </row>
    <row r="38" spans="1:6" outlineLevel="1">
      <c r="A38" s="92" t="s">
        <v>530</v>
      </c>
      <c r="B38" s="92"/>
      <c r="C38" t="s">
        <v>524</v>
      </c>
      <c r="D38">
        <v>5.8</v>
      </c>
      <c r="E38">
        <v>5.2</v>
      </c>
    </row>
    <row r="39" spans="1:6" outlineLevel="1">
      <c r="A39" s="92" t="s">
        <v>531</v>
      </c>
      <c r="B39" s="92"/>
      <c r="C39" t="s">
        <v>524</v>
      </c>
      <c r="D39">
        <v>8.1999999999999993</v>
      </c>
      <c r="E39">
        <v>7.6</v>
      </c>
    </row>
    <row r="40" spans="1:6" outlineLevel="1">
      <c r="A40" s="92" t="s">
        <v>532</v>
      </c>
      <c r="B40" s="92"/>
      <c r="C40" t="s">
        <v>524</v>
      </c>
      <c r="D40">
        <v>10.3</v>
      </c>
      <c r="E40">
        <v>9.6</v>
      </c>
    </row>
    <row r="41" spans="1:6" outlineLevel="1">
      <c r="A41" s="92" t="s">
        <v>506</v>
      </c>
      <c r="B41" s="92"/>
      <c r="C41" t="s">
        <v>524</v>
      </c>
      <c r="D41" s="18" t="s">
        <v>533</v>
      </c>
      <c r="E41" s="20" t="s">
        <v>534</v>
      </c>
      <c r="F41" t="s">
        <v>535</v>
      </c>
    </row>
    <row r="42" spans="1:6" outlineLevel="1">
      <c r="A42" s="92" t="s">
        <v>507</v>
      </c>
      <c r="B42" s="92"/>
    </row>
    <row r="43" spans="1:6" outlineLevel="1">
      <c r="A43" s="92" t="s">
        <v>536</v>
      </c>
      <c r="B43" s="92"/>
      <c r="C43" t="s">
        <v>537</v>
      </c>
      <c r="D43">
        <v>4.2</v>
      </c>
      <c r="E43" s="20" t="s">
        <v>538</v>
      </c>
      <c r="F43" t="s">
        <v>539</v>
      </c>
    </row>
    <row r="44" spans="1:6" outlineLevel="1">
      <c r="A44" s="92" t="s">
        <v>540</v>
      </c>
      <c r="B44" s="92"/>
      <c r="C44" t="s">
        <v>537</v>
      </c>
      <c r="D44" t="s">
        <v>526</v>
      </c>
      <c r="E44" s="20" t="s">
        <v>541</v>
      </c>
      <c r="F44" t="s">
        <v>539</v>
      </c>
    </row>
    <row r="45" spans="1:6" outlineLevel="1">
      <c r="A45" s="92" t="s">
        <v>542</v>
      </c>
      <c r="B45" s="92"/>
      <c r="C45" t="s">
        <v>543</v>
      </c>
      <c r="D45" t="s">
        <v>526</v>
      </c>
      <c r="E45">
        <v>2.2999999999999998</v>
      </c>
    </row>
    <row r="46" spans="1:6" outlineLevel="1">
      <c r="A46" s="92" t="s">
        <v>544</v>
      </c>
      <c r="B46" s="92"/>
      <c r="C46" t="s">
        <v>524</v>
      </c>
      <c r="D46" s="20">
        <v>4.3</v>
      </c>
      <c r="E46" s="20" t="s">
        <v>545</v>
      </c>
      <c r="F46" t="s">
        <v>546</v>
      </c>
    </row>
    <row r="47" spans="1:6" outlineLevel="1">
      <c r="A47" s="92" t="s">
        <v>86</v>
      </c>
      <c r="B47" s="92"/>
    </row>
    <row r="48" spans="1:6" outlineLevel="1">
      <c r="A48" s="92" t="s">
        <v>511</v>
      </c>
      <c r="B48" s="92"/>
      <c r="C48" t="s">
        <v>524</v>
      </c>
      <c r="D48">
        <v>6.3</v>
      </c>
      <c r="E48">
        <v>5.2</v>
      </c>
    </row>
    <row r="49" spans="1:11" outlineLevel="1">
      <c r="A49" s="92" t="s">
        <v>512</v>
      </c>
      <c r="B49" s="92"/>
      <c r="C49" t="s">
        <v>524</v>
      </c>
      <c r="D49">
        <v>7.3</v>
      </c>
      <c r="E49">
        <v>6</v>
      </c>
    </row>
    <row r="50" spans="1:11" outlineLevel="1">
      <c r="A50" s="92" t="s">
        <v>515</v>
      </c>
      <c r="B50" s="92"/>
    </row>
    <row r="51" spans="1:11" outlineLevel="1">
      <c r="A51" s="92" t="s">
        <v>547</v>
      </c>
      <c r="B51" s="92"/>
      <c r="C51" t="s">
        <v>548</v>
      </c>
      <c r="D51" s="20" t="s">
        <v>549</v>
      </c>
      <c r="E51">
        <v>10.6</v>
      </c>
    </row>
    <row r="52" spans="1:11" outlineLevel="1">
      <c r="A52" s="92" t="s">
        <v>550</v>
      </c>
      <c r="B52" s="92"/>
      <c r="C52" t="s">
        <v>551</v>
      </c>
      <c r="D52" t="s">
        <v>526</v>
      </c>
      <c r="E52">
        <v>2.9</v>
      </c>
    </row>
    <row r="53" spans="1:11" outlineLevel="1">
      <c r="A53" s="92" t="s">
        <v>552</v>
      </c>
      <c r="B53" s="92"/>
      <c r="C53" t="s">
        <v>548</v>
      </c>
      <c r="D53" t="s">
        <v>526</v>
      </c>
      <c r="E53" s="51">
        <v>0.13</v>
      </c>
    </row>
    <row r="54" spans="1:11" outlineLevel="1">
      <c r="A54" s="92" t="s">
        <v>516</v>
      </c>
      <c r="B54" s="92"/>
      <c r="C54" t="s">
        <v>524</v>
      </c>
      <c r="D54" s="51">
        <v>10</v>
      </c>
      <c r="E54">
        <v>9.8000000000000007</v>
      </c>
    </row>
    <row r="55" spans="1:11" outlineLevel="1">
      <c r="A55" s="92" t="s">
        <v>517</v>
      </c>
      <c r="B55" s="92"/>
      <c r="C55" t="s">
        <v>524</v>
      </c>
      <c r="D55" s="20" t="s">
        <v>553</v>
      </c>
      <c r="E55" s="20" t="s">
        <v>554</v>
      </c>
      <c r="F55" t="s">
        <v>555</v>
      </c>
    </row>
    <row r="56" spans="1:11" outlineLevel="1">
      <c r="A56" s="92"/>
      <c r="B56" s="92"/>
    </row>
    <row r="57" spans="1:11">
      <c r="A57" s="92"/>
      <c r="B57" s="92"/>
    </row>
    <row r="58" spans="1:11" ht="18">
      <c r="A58" s="94" t="s">
        <v>556</v>
      </c>
      <c r="B58" s="95"/>
      <c r="C58" s="96"/>
      <c r="D58" s="97" t="s">
        <v>519</v>
      </c>
      <c r="E58" s="96" t="s">
        <v>520</v>
      </c>
      <c r="F58" s="96"/>
      <c r="G58" s="96"/>
      <c r="H58" s="96"/>
      <c r="I58" s="2"/>
      <c r="J58" s="2"/>
      <c r="K58" s="2"/>
    </row>
    <row r="59" spans="1:11" outlineLevel="1">
      <c r="A59" s="90" t="s">
        <v>557</v>
      </c>
      <c r="B59" s="91"/>
    </row>
    <row r="60" spans="1:11" outlineLevel="1">
      <c r="A60" s="92" t="s">
        <v>497</v>
      </c>
      <c r="B60" s="92"/>
    </row>
    <row r="61" spans="1:11" outlineLevel="1">
      <c r="A61" s="92" t="s">
        <v>522</v>
      </c>
      <c r="B61" s="92"/>
    </row>
    <row r="62" spans="1:11" outlineLevel="1">
      <c r="A62" s="98" t="s">
        <v>523</v>
      </c>
      <c r="B62" s="92"/>
      <c r="C62" t="s">
        <v>524</v>
      </c>
      <c r="D62">
        <v>1.5</v>
      </c>
      <c r="E62">
        <v>1.6</v>
      </c>
    </row>
    <row r="63" spans="1:11" outlineLevel="1">
      <c r="A63" s="98" t="s">
        <v>525</v>
      </c>
      <c r="B63" s="92"/>
      <c r="C63" t="s">
        <v>524</v>
      </c>
      <c r="D63" t="s">
        <v>526</v>
      </c>
      <c r="E63">
        <v>2.2000000000000002</v>
      </c>
    </row>
    <row r="64" spans="1:11" outlineLevel="1">
      <c r="A64" s="92" t="s">
        <v>527</v>
      </c>
      <c r="B64" s="92"/>
      <c r="C64" t="s">
        <v>524</v>
      </c>
      <c r="D64">
        <v>2.1</v>
      </c>
      <c r="E64">
        <v>1.5</v>
      </c>
    </row>
    <row r="65" spans="1:6" outlineLevel="1">
      <c r="A65" s="92" t="s">
        <v>558</v>
      </c>
      <c r="B65" s="92"/>
    </row>
    <row r="66" spans="1:6" outlineLevel="1">
      <c r="A66" s="92" t="s">
        <v>528</v>
      </c>
      <c r="B66" s="92"/>
      <c r="C66" t="s">
        <v>524</v>
      </c>
      <c r="D66">
        <f>D36</f>
        <v>51.3</v>
      </c>
      <c r="E66">
        <f>E36</f>
        <v>45</v>
      </c>
    </row>
    <row r="67" spans="1:6" outlineLevel="1">
      <c r="A67" s="92" t="s">
        <v>529</v>
      </c>
      <c r="B67" s="92"/>
    </row>
    <row r="68" spans="1:6" outlineLevel="1">
      <c r="A68" s="92" t="s">
        <v>530</v>
      </c>
      <c r="B68" s="92"/>
      <c r="C68" t="s">
        <v>524</v>
      </c>
      <c r="D68">
        <v>1.7</v>
      </c>
      <c r="E68">
        <v>1.6</v>
      </c>
    </row>
    <row r="69" spans="1:6" outlineLevel="1">
      <c r="A69" s="92" t="s">
        <v>531</v>
      </c>
      <c r="B69" s="92"/>
      <c r="C69" t="s">
        <v>524</v>
      </c>
      <c r="D69">
        <v>3.8</v>
      </c>
      <c r="E69">
        <v>3.2</v>
      </c>
    </row>
    <row r="70" spans="1:6" outlineLevel="1">
      <c r="A70" s="92" t="s">
        <v>532</v>
      </c>
      <c r="B70" s="92"/>
      <c r="C70" t="s">
        <v>524</v>
      </c>
      <c r="D70">
        <v>3.4</v>
      </c>
      <c r="E70">
        <v>3.2</v>
      </c>
    </row>
    <row r="71" spans="1:6" outlineLevel="1">
      <c r="A71" s="92" t="s">
        <v>506</v>
      </c>
      <c r="B71" s="92"/>
      <c r="C71" t="s">
        <v>524</v>
      </c>
      <c r="D71" s="18" t="s">
        <v>559</v>
      </c>
      <c r="E71" s="20" t="s">
        <v>560</v>
      </c>
      <c r="F71" t="s">
        <v>561</v>
      </c>
    </row>
    <row r="72" spans="1:6" outlineLevel="1">
      <c r="A72" s="92" t="s">
        <v>507</v>
      </c>
      <c r="B72" s="92"/>
    </row>
    <row r="73" spans="1:6" outlineLevel="1">
      <c r="A73" s="92" t="s">
        <v>536</v>
      </c>
      <c r="B73" s="92"/>
      <c r="C73" t="s">
        <v>537</v>
      </c>
      <c r="D73" s="20" t="s">
        <v>562</v>
      </c>
      <c r="E73" s="20" t="s">
        <v>562</v>
      </c>
      <c r="F73" t="s">
        <v>563</v>
      </c>
    </row>
    <row r="74" spans="1:6" outlineLevel="1">
      <c r="A74" s="92" t="s">
        <v>540</v>
      </c>
      <c r="B74" s="92"/>
      <c r="C74" t="s">
        <v>537</v>
      </c>
      <c r="D74" s="140" t="s">
        <v>526</v>
      </c>
      <c r="E74">
        <v>0.85</v>
      </c>
    </row>
    <row r="75" spans="1:6" outlineLevel="1">
      <c r="A75" s="92" t="s">
        <v>564</v>
      </c>
      <c r="B75" s="92"/>
      <c r="C75" t="s">
        <v>565</v>
      </c>
      <c r="D75">
        <v>0.18</v>
      </c>
      <c r="E75">
        <v>0.13</v>
      </c>
    </row>
    <row r="76" spans="1:6" outlineLevel="1">
      <c r="A76" s="92" t="s">
        <v>542</v>
      </c>
      <c r="B76" s="92"/>
      <c r="C76" t="s">
        <v>543</v>
      </c>
      <c r="D76" s="140" t="s">
        <v>526</v>
      </c>
      <c r="E76" s="20" t="s">
        <v>566</v>
      </c>
      <c r="F76" t="s">
        <v>567</v>
      </c>
    </row>
    <row r="77" spans="1:6" outlineLevel="1">
      <c r="A77" s="92" t="s">
        <v>515</v>
      </c>
      <c r="B77" s="92"/>
    </row>
    <row r="78" spans="1:6" outlineLevel="1">
      <c r="A78" s="92" t="s">
        <v>568</v>
      </c>
      <c r="B78" s="92"/>
      <c r="C78" t="s">
        <v>548</v>
      </c>
      <c r="D78" s="18" t="s">
        <v>121</v>
      </c>
      <c r="E78" s="18" t="s">
        <v>121</v>
      </c>
    </row>
    <row r="79" spans="1:6" outlineLevel="1">
      <c r="A79" s="92" t="s">
        <v>550</v>
      </c>
      <c r="B79" s="92"/>
      <c r="C79" t="s">
        <v>551</v>
      </c>
      <c r="D79" t="s">
        <v>526</v>
      </c>
      <c r="E79">
        <v>1.4</v>
      </c>
    </row>
    <row r="80" spans="1:6" outlineLevel="1">
      <c r="A80" s="92" t="s">
        <v>552</v>
      </c>
      <c r="B80" s="92"/>
      <c r="C80" t="s">
        <v>548</v>
      </c>
      <c r="D80" t="s">
        <v>526</v>
      </c>
      <c r="E80" s="51">
        <v>0.13</v>
      </c>
    </row>
    <row r="81" spans="1:11" outlineLevel="1">
      <c r="A81" s="92" t="s">
        <v>516</v>
      </c>
      <c r="B81" s="92"/>
      <c r="C81" t="s">
        <v>524</v>
      </c>
      <c r="D81" s="51">
        <v>10</v>
      </c>
      <c r="E81">
        <v>9.8000000000000007</v>
      </c>
    </row>
    <row r="82" spans="1:11" outlineLevel="1">
      <c r="A82" s="92" t="s">
        <v>517</v>
      </c>
      <c r="B82" s="92"/>
      <c r="C82" t="s">
        <v>524</v>
      </c>
      <c r="D82" s="18" t="s">
        <v>121</v>
      </c>
      <c r="E82" s="18" t="s">
        <v>121</v>
      </c>
    </row>
    <row r="83" spans="1:11" ht="19">
      <c r="C83" s="99"/>
    </row>
    <row r="84" spans="1:11" ht="15.5">
      <c r="A84" s="7" t="s">
        <v>313</v>
      </c>
      <c r="B84" s="7"/>
      <c r="C84" s="7"/>
      <c r="D84" s="7" t="s">
        <v>119</v>
      </c>
      <c r="E84" s="7"/>
      <c r="F84" s="2"/>
      <c r="G84" s="2"/>
      <c r="H84" s="2"/>
      <c r="I84" s="2"/>
      <c r="J84" s="2"/>
      <c r="K84" s="2"/>
    </row>
    <row r="85" spans="1:11" outlineLevel="1">
      <c r="A85" s="2" t="s">
        <v>569</v>
      </c>
    </row>
    <row r="86" spans="1:11" outlineLevel="1">
      <c r="A86" s="35" t="s">
        <v>570</v>
      </c>
      <c r="C86" s="35" t="s">
        <v>571</v>
      </c>
      <c r="D86">
        <v>360</v>
      </c>
    </row>
    <row r="87" spans="1:11" outlineLevel="1">
      <c r="A87" s="35" t="s">
        <v>572</v>
      </c>
      <c r="C87" s="35" t="s">
        <v>571</v>
      </c>
      <c r="D87">
        <v>180</v>
      </c>
    </row>
    <row r="88" spans="1:11" outlineLevel="1">
      <c r="A88" s="2" t="s">
        <v>507</v>
      </c>
      <c r="C88" s="14"/>
    </row>
    <row r="89" spans="1:11" ht="28" outlineLevel="1">
      <c r="A89" s="100" t="s">
        <v>573</v>
      </c>
      <c r="C89" s="35" t="s">
        <v>574</v>
      </c>
      <c r="D89" s="20" t="s">
        <v>575</v>
      </c>
    </row>
    <row r="90" spans="1:11" outlineLevel="1">
      <c r="A90" s="2" t="s">
        <v>576</v>
      </c>
      <c r="C90" s="14"/>
    </row>
    <row r="91" spans="1:11" outlineLevel="1">
      <c r="A91" s="35" t="s">
        <v>550</v>
      </c>
      <c r="C91" s="35" t="s">
        <v>577</v>
      </c>
      <c r="D91">
        <v>90</v>
      </c>
    </row>
    <row r="92" spans="1:11" outlineLevel="1">
      <c r="A92" s="35" t="s">
        <v>552</v>
      </c>
      <c r="C92" s="35" t="s">
        <v>578</v>
      </c>
      <c r="D92">
        <v>430</v>
      </c>
    </row>
    <row r="93" spans="1:11" outlineLevel="1">
      <c r="A93" s="5" t="s">
        <v>579</v>
      </c>
      <c r="B93" s="35"/>
    </row>
    <row r="94" spans="1:11">
      <c r="A94" t="s">
        <v>580</v>
      </c>
      <c r="C94" t="s">
        <v>581</v>
      </c>
      <c r="D94" s="20" t="s">
        <v>582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04CDC-3A3E-4666-A6C2-59C7D18AB476}">
  <sheetPr>
    <tabColor theme="6"/>
  </sheetPr>
  <dimension ref="A1:R86"/>
  <sheetViews>
    <sheetView zoomScale="71" zoomScaleNormal="80" zoomScalePageLayoutView="85" workbookViewId="0"/>
  </sheetViews>
  <sheetFormatPr baseColWidth="10" defaultColWidth="11" defaultRowHeight="14"/>
  <cols>
    <col min="2" max="2" width="64.33203125" customWidth="1"/>
    <col min="3" max="3" width="20.5" customWidth="1"/>
  </cols>
  <sheetData>
    <row r="1" spans="1:18" s="53" customFormat="1" ht="20">
      <c r="A1" s="12" t="s">
        <v>583</v>
      </c>
      <c r="B1" s="12"/>
      <c r="C1" s="12"/>
      <c r="D1" s="101">
        <v>2016</v>
      </c>
      <c r="E1" s="12">
        <v>2025</v>
      </c>
      <c r="F1" s="12">
        <v>2030</v>
      </c>
      <c r="G1" s="12">
        <v>2035</v>
      </c>
      <c r="H1" s="12">
        <v>2040</v>
      </c>
      <c r="I1" s="12">
        <v>2045</v>
      </c>
      <c r="J1" s="12">
        <v>2050</v>
      </c>
    </row>
    <row r="2" spans="1:18" ht="15.5">
      <c r="A2" s="2" t="s">
        <v>569</v>
      </c>
      <c r="B2" s="69"/>
      <c r="C2" s="2" t="s">
        <v>187</v>
      </c>
      <c r="D2" s="102"/>
      <c r="E2" s="2"/>
      <c r="F2" s="2"/>
      <c r="G2" s="2"/>
      <c r="H2" s="2"/>
      <c r="I2" s="2"/>
      <c r="J2" s="2"/>
    </row>
    <row r="3" spans="1:18">
      <c r="A3" s="92" t="s">
        <v>522</v>
      </c>
      <c r="B3" s="92"/>
      <c r="C3" t="s">
        <v>498</v>
      </c>
      <c r="D3" s="51">
        <v>29.5</v>
      </c>
      <c r="E3" s="51">
        <v>25.5</v>
      </c>
      <c r="F3" s="51">
        <v>24.2</v>
      </c>
      <c r="G3" s="51">
        <v>23.6</v>
      </c>
      <c r="H3" s="51">
        <v>22.5</v>
      </c>
      <c r="I3" s="51">
        <v>21.4</v>
      </c>
      <c r="J3" s="51">
        <v>19.8</v>
      </c>
      <c r="L3" s="30"/>
      <c r="M3" s="30"/>
      <c r="N3" s="30"/>
      <c r="O3" s="30"/>
      <c r="P3" s="30"/>
      <c r="Q3" s="30"/>
      <c r="R3" s="30"/>
    </row>
    <row r="4" spans="1:18">
      <c r="A4" s="98" t="s">
        <v>523</v>
      </c>
      <c r="B4" s="92"/>
      <c r="C4" t="s">
        <v>498</v>
      </c>
      <c r="D4" s="51">
        <v>28.3</v>
      </c>
      <c r="E4" s="51">
        <v>22.8</v>
      </c>
      <c r="F4" s="51">
        <v>14</v>
      </c>
      <c r="G4" s="51">
        <v>7.6197125077815402</v>
      </c>
      <c r="H4" s="51">
        <v>0</v>
      </c>
      <c r="I4" s="51">
        <v>0</v>
      </c>
      <c r="J4" s="51">
        <v>0</v>
      </c>
      <c r="L4" s="30"/>
      <c r="M4" s="30"/>
      <c r="N4" s="30"/>
      <c r="O4" s="30"/>
      <c r="P4" s="30"/>
      <c r="Q4" s="30"/>
      <c r="R4" s="30"/>
    </row>
    <row r="5" spans="1:18">
      <c r="A5" s="98" t="s">
        <v>584</v>
      </c>
      <c r="B5" s="92"/>
      <c r="C5" t="s">
        <v>498</v>
      </c>
      <c r="D5" s="51">
        <v>1.2</v>
      </c>
      <c r="E5" s="51">
        <v>2.7</v>
      </c>
      <c r="F5" s="51">
        <v>10.199999999999999</v>
      </c>
      <c r="G5" s="51">
        <v>15.965999999999999</v>
      </c>
      <c r="H5" s="51">
        <v>22.512</v>
      </c>
      <c r="I5" s="51">
        <v>21.443000000000001</v>
      </c>
      <c r="J5" s="51">
        <v>19.832999999999998</v>
      </c>
      <c r="L5" s="30"/>
      <c r="M5" s="30"/>
      <c r="N5" s="30"/>
      <c r="O5" s="30"/>
      <c r="P5" s="30"/>
      <c r="Q5" s="30"/>
      <c r="R5" s="30"/>
    </row>
    <row r="6" spans="1:18">
      <c r="A6" s="92" t="s">
        <v>527</v>
      </c>
      <c r="B6" s="92"/>
      <c r="C6" t="s">
        <v>498</v>
      </c>
      <c r="D6" s="51">
        <v>11.4</v>
      </c>
      <c r="E6" s="51">
        <v>14.3</v>
      </c>
      <c r="F6" s="51">
        <v>15.5</v>
      </c>
      <c r="G6" s="51">
        <v>16.081</v>
      </c>
      <c r="H6" s="51">
        <v>17.155000000000001</v>
      </c>
      <c r="I6" s="51">
        <v>18.224</v>
      </c>
      <c r="J6" s="51">
        <v>19.834</v>
      </c>
      <c r="L6" s="30"/>
      <c r="M6" s="30"/>
      <c r="N6" s="30"/>
      <c r="O6" s="30"/>
      <c r="P6" s="30"/>
      <c r="Q6" s="30"/>
      <c r="R6" s="30"/>
    </row>
    <row r="7" spans="1:18">
      <c r="L7" s="30"/>
      <c r="M7" s="30"/>
      <c r="N7" s="30"/>
      <c r="O7" s="30"/>
      <c r="P7" s="30"/>
      <c r="Q7" s="30"/>
      <c r="R7" s="30"/>
    </row>
    <row r="8" spans="1:18">
      <c r="A8" s="2" t="s">
        <v>585</v>
      </c>
      <c r="L8" s="30"/>
      <c r="M8" s="30"/>
      <c r="N8" s="30"/>
      <c r="O8" s="30"/>
      <c r="P8" s="30"/>
      <c r="Q8" s="30"/>
      <c r="R8" s="30"/>
    </row>
    <row r="9" spans="1:18">
      <c r="A9" s="92" t="s">
        <v>528</v>
      </c>
      <c r="B9" s="92"/>
      <c r="C9" t="s">
        <v>498</v>
      </c>
      <c r="D9" s="51">
        <v>0.6</v>
      </c>
      <c r="E9" s="51">
        <v>0.6</v>
      </c>
      <c r="F9" s="51">
        <v>0.6</v>
      </c>
      <c r="G9" s="51">
        <v>0.6</v>
      </c>
      <c r="H9" s="51">
        <v>0.6</v>
      </c>
      <c r="I9" s="51">
        <v>0.6</v>
      </c>
      <c r="J9" s="51">
        <v>0.6</v>
      </c>
      <c r="L9" s="30"/>
      <c r="M9" s="30"/>
      <c r="N9" s="30"/>
      <c r="O9" s="30"/>
      <c r="P9" s="30"/>
      <c r="Q9" s="30"/>
      <c r="R9" s="30"/>
    </row>
    <row r="10" spans="1:18">
      <c r="A10" s="92" t="s">
        <v>586</v>
      </c>
      <c r="B10" s="92"/>
      <c r="C10" t="s">
        <v>498</v>
      </c>
      <c r="D10" s="51">
        <v>0.7</v>
      </c>
      <c r="E10" s="51">
        <v>0.7</v>
      </c>
      <c r="F10" s="51">
        <v>0.7</v>
      </c>
      <c r="G10" s="51">
        <v>0.8</v>
      </c>
      <c r="H10" s="51">
        <v>0.8</v>
      </c>
      <c r="I10" s="51">
        <v>0.8</v>
      </c>
      <c r="J10" s="51">
        <v>0.8</v>
      </c>
      <c r="L10" s="30"/>
      <c r="M10" s="30"/>
      <c r="N10" s="30"/>
      <c r="O10" s="30"/>
      <c r="P10" s="30"/>
      <c r="Q10" s="30"/>
      <c r="R10" s="30"/>
    </row>
    <row r="11" spans="1:18">
      <c r="A11" s="92"/>
      <c r="B11" s="92"/>
      <c r="L11" s="30"/>
      <c r="M11" s="30"/>
      <c r="N11" s="30"/>
      <c r="O11" s="30"/>
      <c r="P11" s="30"/>
      <c r="Q11" s="30"/>
      <c r="R11" s="30"/>
    </row>
    <row r="12" spans="1:18">
      <c r="A12" s="2" t="s">
        <v>587</v>
      </c>
      <c r="B12" s="92"/>
      <c r="C12" s="2" t="s">
        <v>495</v>
      </c>
      <c r="G12" s="51"/>
      <c r="H12" s="51"/>
      <c r="I12" s="51"/>
      <c r="J12" s="51"/>
      <c r="K12" s="51"/>
      <c r="L12" s="30"/>
      <c r="M12" s="30"/>
      <c r="N12" s="30"/>
      <c r="O12" s="30"/>
      <c r="P12" s="30"/>
      <c r="Q12" s="30"/>
      <c r="R12" s="30"/>
    </row>
    <row r="13" spans="1:18">
      <c r="A13" s="92" t="s">
        <v>588</v>
      </c>
      <c r="B13" s="92"/>
      <c r="C13" t="s">
        <v>498</v>
      </c>
      <c r="D13" s="51">
        <v>12.9</v>
      </c>
      <c r="E13" s="51">
        <v>9.6999999999999993</v>
      </c>
      <c r="F13" s="51">
        <v>6.4</v>
      </c>
      <c r="G13" s="51">
        <v>6</v>
      </c>
      <c r="H13" s="51">
        <v>5.4</v>
      </c>
      <c r="I13" s="51">
        <v>2.2000000000000002</v>
      </c>
      <c r="J13" s="51">
        <v>2.2000000000000002</v>
      </c>
      <c r="K13" s="51"/>
      <c r="L13" s="30"/>
      <c r="M13" s="30"/>
      <c r="N13" s="30"/>
      <c r="O13" s="30"/>
      <c r="P13" s="30"/>
      <c r="Q13" s="30"/>
      <c r="R13" s="30"/>
    </row>
    <row r="14" spans="1:18">
      <c r="A14" t="s">
        <v>589</v>
      </c>
      <c r="C14" t="s">
        <v>498</v>
      </c>
      <c r="D14" s="51">
        <v>0</v>
      </c>
      <c r="E14" s="51">
        <v>0</v>
      </c>
      <c r="F14" s="51">
        <v>0.9</v>
      </c>
      <c r="G14" s="51">
        <v>2.6</v>
      </c>
      <c r="H14" s="51">
        <v>3.3</v>
      </c>
      <c r="I14" s="51">
        <v>5.2</v>
      </c>
      <c r="J14" s="51">
        <v>5.2</v>
      </c>
      <c r="K14" s="51"/>
      <c r="L14" s="30"/>
      <c r="M14" s="30"/>
      <c r="N14" s="30"/>
      <c r="O14" s="30"/>
      <c r="P14" s="30"/>
      <c r="Q14" s="30"/>
      <c r="R14" s="30"/>
    </row>
    <row r="15" spans="1:18">
      <c r="D15" s="51"/>
      <c r="E15" s="51"/>
      <c r="F15" s="51"/>
      <c r="G15" s="51"/>
      <c r="H15" s="51"/>
      <c r="I15" s="51"/>
      <c r="J15" s="51"/>
      <c r="K15" s="51"/>
    </row>
    <row r="16" spans="1:18" ht="18">
      <c r="A16" s="103" t="s">
        <v>590</v>
      </c>
      <c r="B16" s="103"/>
      <c r="C16" s="103" t="s">
        <v>495</v>
      </c>
      <c r="D16" s="103">
        <v>2016</v>
      </c>
      <c r="E16" s="103">
        <v>2030</v>
      </c>
      <c r="F16" s="103">
        <v>2040</v>
      </c>
      <c r="G16" s="103">
        <v>2045</v>
      </c>
      <c r="H16" s="51"/>
      <c r="I16" s="51"/>
      <c r="J16" s="51"/>
      <c r="K16" s="51"/>
    </row>
    <row r="17" spans="1:11">
      <c r="A17" s="35" t="s">
        <v>591</v>
      </c>
      <c r="C17" t="s">
        <v>498</v>
      </c>
      <c r="D17" s="130">
        <v>0</v>
      </c>
      <c r="E17" s="130">
        <v>8.7512758158200005E-2</v>
      </c>
      <c r="F17" s="130">
        <v>0.21860760989370001</v>
      </c>
      <c r="G17" s="130">
        <v>0.273259512368</v>
      </c>
      <c r="H17" s="51"/>
      <c r="I17" s="51"/>
      <c r="J17" s="51"/>
      <c r="K17" s="51"/>
    </row>
    <row r="18" spans="1:11">
      <c r="A18" s="35" t="s">
        <v>592</v>
      </c>
      <c r="C18" t="s">
        <v>498</v>
      </c>
      <c r="D18" s="130">
        <v>0</v>
      </c>
      <c r="E18" s="130">
        <v>0.78097757506019916</v>
      </c>
      <c r="F18" s="130">
        <v>0.78097757506019916</v>
      </c>
      <c r="G18" s="130">
        <v>0</v>
      </c>
      <c r="H18" s="51"/>
      <c r="I18" s="51"/>
      <c r="J18" s="51"/>
      <c r="K18" s="51"/>
    </row>
    <row r="19" spans="1:11">
      <c r="A19" s="35" t="s">
        <v>593</v>
      </c>
      <c r="C19" t="s">
        <v>498</v>
      </c>
      <c r="D19" s="130">
        <v>0</v>
      </c>
      <c r="E19" s="130">
        <v>0.94076215019849985</v>
      </c>
      <c r="F19" s="130">
        <v>2.3500318063650001</v>
      </c>
      <c r="G19" s="130">
        <v>2.937539757952</v>
      </c>
      <c r="H19" s="51"/>
      <c r="I19" s="51"/>
      <c r="J19" s="51"/>
      <c r="K19" s="51"/>
    </row>
    <row r="20" spans="1:11">
      <c r="A20" s="35" t="s">
        <v>594</v>
      </c>
      <c r="C20" t="s">
        <v>498</v>
      </c>
      <c r="D20" s="130">
        <v>0</v>
      </c>
      <c r="E20" s="130">
        <v>0.2515991797046</v>
      </c>
      <c r="F20" s="130">
        <v>0.62849687844580004</v>
      </c>
      <c r="G20" s="130">
        <v>0.78562109805650004</v>
      </c>
      <c r="H20" s="51"/>
      <c r="I20" s="51"/>
      <c r="J20" s="51"/>
      <c r="K20" s="51"/>
    </row>
    <row r="21" spans="1:11">
      <c r="A21" s="35" t="s">
        <v>595</v>
      </c>
      <c r="C21" t="s">
        <v>498</v>
      </c>
      <c r="D21" s="130">
        <v>7.9306599999999996</v>
      </c>
      <c r="E21" s="130">
        <v>2.6772</v>
      </c>
      <c r="F21" s="130">
        <v>0</v>
      </c>
      <c r="G21" s="130">
        <v>0</v>
      </c>
      <c r="H21" s="51"/>
      <c r="I21" s="51"/>
      <c r="J21" s="51"/>
      <c r="K21" s="51"/>
    </row>
    <row r="22" spans="1:11">
      <c r="A22" s="35" t="s">
        <v>596</v>
      </c>
      <c r="C22" t="s">
        <v>498</v>
      </c>
      <c r="D22" s="130">
        <v>6.8</v>
      </c>
      <c r="E22" s="130">
        <v>4.4279108756957699</v>
      </c>
      <c r="F22" s="130">
        <v>4.8655822201295305</v>
      </c>
      <c r="G22" s="130">
        <v>4.5324426083425353E-5</v>
      </c>
      <c r="H22" s="51"/>
      <c r="I22" s="51"/>
      <c r="J22" s="51"/>
      <c r="K22" s="51"/>
    </row>
    <row r="23" spans="1:11">
      <c r="A23" s="35" t="s">
        <v>597</v>
      </c>
      <c r="C23" t="s">
        <v>498</v>
      </c>
      <c r="D23" s="130">
        <v>0</v>
      </c>
      <c r="E23" s="130">
        <v>0</v>
      </c>
      <c r="F23" s="130">
        <v>0</v>
      </c>
      <c r="G23" s="130">
        <v>2.5958008120395002</v>
      </c>
      <c r="H23" s="51"/>
      <c r="I23" s="51"/>
      <c r="J23" s="51"/>
      <c r="K23" s="51"/>
    </row>
    <row r="24" spans="1:11">
      <c r="A24" s="35" t="s">
        <v>598</v>
      </c>
      <c r="C24" t="s">
        <v>498</v>
      </c>
      <c r="D24" s="130">
        <v>0</v>
      </c>
      <c r="E24" s="130">
        <v>9.1683379299999895E-2</v>
      </c>
      <c r="F24" s="130">
        <v>7.2232122666732002</v>
      </c>
      <c r="G24" s="130">
        <v>7.1315288873732001</v>
      </c>
      <c r="H24" s="51"/>
      <c r="I24" s="51"/>
      <c r="J24" s="51"/>
      <c r="K24" s="51"/>
    </row>
    <row r="25" spans="1:11">
      <c r="A25" s="35" t="s">
        <v>599</v>
      </c>
      <c r="C25" t="s">
        <v>498</v>
      </c>
      <c r="D25" s="130"/>
      <c r="E25" s="130"/>
      <c r="F25" s="130">
        <v>0.67266099424278902</v>
      </c>
      <c r="G25" s="130">
        <v>0.67266099424278902</v>
      </c>
      <c r="H25" s="51"/>
      <c r="I25" s="51"/>
      <c r="J25" s="51"/>
      <c r="K25" s="51"/>
    </row>
    <row r="26" spans="1:11">
      <c r="A26" t="s">
        <v>600</v>
      </c>
      <c r="C26" t="s">
        <v>498</v>
      </c>
      <c r="D26" s="130">
        <v>1.284</v>
      </c>
      <c r="E26" s="130">
        <v>1.0860000000000001</v>
      </c>
      <c r="F26" s="130">
        <v>0</v>
      </c>
      <c r="G26" s="130">
        <v>0</v>
      </c>
      <c r="H26" s="51"/>
      <c r="I26" s="51"/>
      <c r="J26" s="51"/>
      <c r="K26" s="51"/>
    </row>
    <row r="27" spans="1:11">
      <c r="A27" s="4" t="s">
        <v>235</v>
      </c>
      <c r="B27" s="2"/>
      <c r="C27" s="2" t="s">
        <v>498</v>
      </c>
      <c r="D27" s="130">
        <v>16.014659999999999</v>
      </c>
      <c r="E27" s="130">
        <v>10.343645918117268</v>
      </c>
      <c r="F27" s="130">
        <v>16.739569350810221</v>
      </c>
      <c r="G27" s="130">
        <v>14.396456386458073</v>
      </c>
      <c r="H27" s="51"/>
      <c r="I27" s="51"/>
      <c r="J27" s="51"/>
      <c r="K27" s="51"/>
    </row>
    <row r="28" spans="1:11">
      <c r="D28" s="51"/>
      <c r="E28" s="51"/>
      <c r="F28" s="51"/>
      <c r="G28" s="51"/>
      <c r="H28" s="51"/>
      <c r="I28" s="51"/>
      <c r="J28" s="51"/>
      <c r="K28" s="51"/>
    </row>
    <row r="29" spans="1:11" ht="18">
      <c r="A29" s="88" t="s">
        <v>601</v>
      </c>
      <c r="B29" s="57"/>
      <c r="C29" s="57"/>
      <c r="D29" s="57">
        <v>2016</v>
      </c>
      <c r="E29" s="57">
        <v>2025</v>
      </c>
      <c r="F29" s="57">
        <v>2030</v>
      </c>
      <c r="G29" s="57">
        <v>2035</v>
      </c>
      <c r="H29" s="57">
        <v>2040</v>
      </c>
      <c r="I29" s="57">
        <v>2045</v>
      </c>
      <c r="J29" s="57">
        <v>2050</v>
      </c>
    </row>
    <row r="30" spans="1:11" ht="15.5">
      <c r="A30" t="s">
        <v>170</v>
      </c>
      <c r="C30" t="s">
        <v>602</v>
      </c>
      <c r="D30" s="106">
        <v>20</v>
      </c>
      <c r="E30" s="106">
        <v>17</v>
      </c>
      <c r="F30" s="106">
        <v>13</v>
      </c>
      <c r="G30" s="106">
        <v>20.2</v>
      </c>
      <c r="H30" s="106">
        <v>27.6</v>
      </c>
      <c r="I30" s="106">
        <v>27.4</v>
      </c>
      <c r="J30" s="106">
        <v>27.1</v>
      </c>
    </row>
    <row r="32" spans="1:11" ht="18">
      <c r="A32" s="88" t="s">
        <v>603</v>
      </c>
      <c r="B32" s="6"/>
      <c r="C32" s="57"/>
      <c r="D32" s="57">
        <v>2016</v>
      </c>
      <c r="E32" s="57">
        <v>2025</v>
      </c>
      <c r="F32" s="57">
        <v>2030</v>
      </c>
      <c r="G32" s="57">
        <v>2035</v>
      </c>
      <c r="H32" s="57">
        <v>2040</v>
      </c>
      <c r="I32" s="57">
        <v>2045</v>
      </c>
      <c r="J32" s="57">
        <v>2050</v>
      </c>
    </row>
    <row r="33" spans="1:12">
      <c r="A33" s="107" t="s">
        <v>569</v>
      </c>
    </row>
    <row r="34" spans="1:12">
      <c r="A34" s="92" t="s">
        <v>522</v>
      </c>
      <c r="C34" t="s">
        <v>604</v>
      </c>
      <c r="D34">
        <v>1.71</v>
      </c>
      <c r="E34">
        <v>1.55</v>
      </c>
      <c r="F34">
        <v>0.99</v>
      </c>
      <c r="G34">
        <v>0.61</v>
      </c>
      <c r="H34">
        <v>-0.09</v>
      </c>
      <c r="I34">
        <v>-0.31</v>
      </c>
      <c r="J34">
        <v>-0.34</v>
      </c>
    </row>
    <row r="35" spans="1:12">
      <c r="A35" s="92" t="s">
        <v>527</v>
      </c>
      <c r="C35" t="s">
        <v>604</v>
      </c>
      <c r="D35">
        <v>0.12</v>
      </c>
      <c r="E35">
        <v>0.11</v>
      </c>
      <c r="F35">
        <v>0.1</v>
      </c>
      <c r="G35">
        <v>0.1</v>
      </c>
      <c r="H35">
        <v>0.05</v>
      </c>
      <c r="I35">
        <v>-0.04</v>
      </c>
      <c r="J35">
        <v>-0.04</v>
      </c>
    </row>
    <row r="36" spans="1:12">
      <c r="A36" s="92" t="s">
        <v>605</v>
      </c>
      <c r="C36" t="s">
        <v>606</v>
      </c>
      <c r="D36">
        <v>1.39</v>
      </c>
      <c r="E36">
        <v>1.1399999999999999</v>
      </c>
      <c r="F36">
        <v>0.74</v>
      </c>
      <c r="G36">
        <v>0.52</v>
      </c>
      <c r="H36">
        <v>-0.08</v>
      </c>
      <c r="I36">
        <v>-0.31</v>
      </c>
      <c r="J36">
        <v>-0.32</v>
      </c>
    </row>
    <row r="37" spans="1:12" ht="15.5">
      <c r="A37" s="92"/>
      <c r="D37" s="106"/>
    </row>
    <row r="38" spans="1:12">
      <c r="A38" s="2" t="s">
        <v>507</v>
      </c>
    </row>
    <row r="39" spans="1:12">
      <c r="A39" t="s">
        <v>607</v>
      </c>
      <c r="C39" t="s">
        <v>608</v>
      </c>
      <c r="D39" s="108">
        <v>0.79</v>
      </c>
      <c r="E39" s="108">
        <v>0.77</v>
      </c>
      <c r="F39" s="108">
        <v>0.7</v>
      </c>
      <c r="G39" s="108">
        <v>0.66</v>
      </c>
      <c r="H39" s="108">
        <v>0.4</v>
      </c>
      <c r="I39" s="108">
        <v>0.06</v>
      </c>
      <c r="J39" s="108">
        <v>0.04</v>
      </c>
    </row>
    <row r="40" spans="1:12">
      <c r="E40" s="109"/>
    </row>
    <row r="41" spans="1:12">
      <c r="A41" s="2" t="s">
        <v>609</v>
      </c>
      <c r="E41" s="109"/>
    </row>
    <row r="42" spans="1:12">
      <c r="A42" t="s">
        <v>610</v>
      </c>
      <c r="C42" t="s">
        <v>611</v>
      </c>
      <c r="D42" s="30">
        <v>0.77</v>
      </c>
      <c r="E42">
        <v>0.75</v>
      </c>
      <c r="F42">
        <v>0.72</v>
      </c>
      <c r="G42">
        <v>0.47</v>
      </c>
      <c r="H42">
        <v>0.04</v>
      </c>
      <c r="I42">
        <v>-1.17</v>
      </c>
      <c r="J42">
        <v>-1.17</v>
      </c>
    </row>
    <row r="44" spans="1:12" ht="18">
      <c r="A44" s="110" t="s">
        <v>612</v>
      </c>
      <c r="B44" s="111"/>
      <c r="C44" s="111"/>
      <c r="D44" s="112" t="s">
        <v>613</v>
      </c>
      <c r="E44" s="112" t="s">
        <v>614</v>
      </c>
      <c r="F44" s="112" t="s">
        <v>277</v>
      </c>
      <c r="G44" s="112" t="s">
        <v>615</v>
      </c>
      <c r="H44" s="112" t="s">
        <v>616</v>
      </c>
      <c r="I44" s="112" t="s">
        <v>617</v>
      </c>
      <c r="J44" s="112" t="s">
        <v>618</v>
      </c>
      <c r="K44" s="113"/>
    </row>
    <row r="45" spans="1:12">
      <c r="A45" s="2" t="s">
        <v>569</v>
      </c>
    </row>
    <row r="46" spans="1:12">
      <c r="A46" s="35" t="s">
        <v>619</v>
      </c>
      <c r="C46" t="s">
        <v>620</v>
      </c>
      <c r="E46" s="20">
        <v>2.9</v>
      </c>
      <c r="F46" s="18">
        <v>7.84</v>
      </c>
      <c r="G46" s="141">
        <v>6.4</v>
      </c>
      <c r="H46" s="141">
        <v>4.0999999999999996</v>
      </c>
      <c r="I46" s="141">
        <v>0</v>
      </c>
      <c r="J46" s="141">
        <v>0</v>
      </c>
    </row>
    <row r="47" spans="1:12">
      <c r="A47" s="35" t="s">
        <v>621</v>
      </c>
      <c r="C47" t="s">
        <v>620</v>
      </c>
      <c r="E47" s="20">
        <v>1.4</v>
      </c>
      <c r="F47" s="20">
        <v>4.5999999999999996</v>
      </c>
      <c r="G47" s="141">
        <v>2.8</v>
      </c>
      <c r="H47" s="141">
        <v>4.8</v>
      </c>
      <c r="I47" s="141">
        <v>0</v>
      </c>
      <c r="J47" s="141">
        <v>0</v>
      </c>
      <c r="L47" t="s">
        <v>622</v>
      </c>
    </row>
    <row r="48" spans="1:12">
      <c r="A48" s="2" t="s">
        <v>507</v>
      </c>
    </row>
    <row r="49" spans="1:10">
      <c r="A49" s="35" t="s">
        <v>623</v>
      </c>
      <c r="C49" t="s">
        <v>620</v>
      </c>
      <c r="D49">
        <v>0</v>
      </c>
      <c r="E49">
        <v>0</v>
      </c>
      <c r="F49">
        <v>2.4</v>
      </c>
      <c r="G49">
        <v>1.6</v>
      </c>
      <c r="H49">
        <v>9.1</v>
      </c>
      <c r="I49">
        <v>10.4</v>
      </c>
      <c r="J49" s="51">
        <v>0</v>
      </c>
    </row>
    <row r="50" spans="1:10">
      <c r="A50" s="2" t="s">
        <v>576</v>
      </c>
    </row>
    <row r="51" spans="1:10">
      <c r="A51" s="35" t="s">
        <v>550</v>
      </c>
      <c r="C51" t="s">
        <v>620</v>
      </c>
      <c r="F51">
        <v>1.3</v>
      </c>
      <c r="G51">
        <v>0.6</v>
      </c>
      <c r="H51">
        <v>0.6</v>
      </c>
      <c r="I51">
        <v>1.1000000000000001</v>
      </c>
      <c r="J51">
        <v>0</v>
      </c>
    </row>
    <row r="52" spans="1:10">
      <c r="A52" s="35" t="s">
        <v>552</v>
      </c>
      <c r="C52" t="s">
        <v>620</v>
      </c>
      <c r="G52">
        <v>1.2</v>
      </c>
      <c r="H52">
        <v>1.5</v>
      </c>
      <c r="I52">
        <v>0.9</v>
      </c>
      <c r="J52">
        <v>0</v>
      </c>
    </row>
    <row r="54" spans="1:10" ht="18">
      <c r="A54" s="88" t="s">
        <v>624</v>
      </c>
      <c r="B54" s="88"/>
      <c r="C54" s="88" t="s">
        <v>675</v>
      </c>
      <c r="D54" s="57">
        <v>2016</v>
      </c>
      <c r="E54" s="57">
        <v>2025</v>
      </c>
      <c r="F54" s="57">
        <v>2030</v>
      </c>
      <c r="G54" s="57">
        <v>2035</v>
      </c>
      <c r="H54" s="57">
        <v>2040</v>
      </c>
      <c r="I54" s="57">
        <v>2045</v>
      </c>
      <c r="J54" s="57">
        <v>2050</v>
      </c>
    </row>
    <row r="55" spans="1:10">
      <c r="A55" s="104" t="s">
        <v>625</v>
      </c>
      <c r="C55" t="s">
        <v>626</v>
      </c>
      <c r="D55" s="104">
        <v>7</v>
      </c>
      <c r="E55" s="104">
        <v>6</v>
      </c>
      <c r="F55" s="104">
        <v>5</v>
      </c>
      <c r="G55" s="129">
        <v>4.7910702290395495</v>
      </c>
      <c r="H55" s="129">
        <v>1.8060463416060595</v>
      </c>
      <c r="I55" s="129">
        <v>0.55693164040334542</v>
      </c>
      <c r="J55" s="129">
        <v>0</v>
      </c>
    </row>
    <row r="56" spans="1:10">
      <c r="A56" s="104" t="s">
        <v>627</v>
      </c>
      <c r="C56" t="s">
        <v>626</v>
      </c>
      <c r="D56" s="104">
        <v>36</v>
      </c>
      <c r="E56" s="104">
        <v>31</v>
      </c>
      <c r="F56" s="104">
        <v>21</v>
      </c>
      <c r="G56" s="129">
        <v>13.626957217372492</v>
      </c>
      <c r="H56" s="129">
        <v>-8.0969445753267628</v>
      </c>
      <c r="I56" s="129">
        <v>-27.348716390201499</v>
      </c>
      <c r="J56" s="129">
        <v>-27.135726979907634</v>
      </c>
    </row>
    <row r="57" spans="1:10">
      <c r="A57" s="104" t="s">
        <v>507</v>
      </c>
      <c r="C57" t="s">
        <v>626</v>
      </c>
      <c r="D57" s="104">
        <v>18</v>
      </c>
      <c r="E57" s="104">
        <v>18</v>
      </c>
      <c r="F57" s="104">
        <v>16</v>
      </c>
      <c r="G57" s="129">
        <v>14.781391934985292</v>
      </c>
      <c r="H57" s="129">
        <v>8.4853725186061748</v>
      </c>
      <c r="I57" s="129">
        <v>1.0804417116100689</v>
      </c>
      <c r="J57" s="129">
        <v>0.69378697554812119</v>
      </c>
    </row>
    <row r="58" spans="1:10">
      <c r="A58" s="104" t="s">
        <v>628</v>
      </c>
      <c r="C58" t="s">
        <v>626</v>
      </c>
      <c r="D58" s="104">
        <v>17</v>
      </c>
      <c r="E58" s="104">
        <v>14</v>
      </c>
      <c r="F58" s="104">
        <v>13</v>
      </c>
      <c r="G58" s="129">
        <v>11.15444997571506</v>
      </c>
      <c r="H58" s="129">
        <v>6.7930275115045351</v>
      </c>
      <c r="I58" s="129">
        <v>4.7038244104077496</v>
      </c>
      <c r="J58" s="129">
        <v>4.7079748718317411</v>
      </c>
    </row>
    <row r="59" spans="1:10">
      <c r="A59" s="104" t="s">
        <v>629</v>
      </c>
      <c r="C59" t="s">
        <v>626</v>
      </c>
      <c r="D59" s="104">
        <v>55</v>
      </c>
      <c r="E59" s="104">
        <v>44</v>
      </c>
      <c r="F59" s="104">
        <v>29</v>
      </c>
      <c r="G59" s="129">
        <v>19.303574608972834</v>
      </c>
      <c r="H59" s="129">
        <v>-4.2610213902447152</v>
      </c>
      <c r="I59" s="129">
        <v>-12.497365054292507</v>
      </c>
      <c r="J59" s="129">
        <v>-12.658802277503229</v>
      </c>
    </row>
    <row r="60" spans="1:10">
      <c r="A60" s="104" t="s">
        <v>630</v>
      </c>
      <c r="C60" t="s">
        <v>626</v>
      </c>
      <c r="D60" s="104">
        <v>38</v>
      </c>
      <c r="E60" s="104">
        <v>32</v>
      </c>
      <c r="F60" s="104">
        <v>28</v>
      </c>
      <c r="G60" s="129">
        <v>18.656995248824899</v>
      </c>
      <c r="H60" s="129">
        <v>9.8011679828159242</v>
      </c>
      <c r="I60" s="129">
        <v>0.73611824099520917</v>
      </c>
      <c r="J60" s="129">
        <v>0.73562374434214628</v>
      </c>
    </row>
    <row r="61" spans="1:10">
      <c r="A61" s="104" t="s">
        <v>631</v>
      </c>
      <c r="C61" t="s">
        <v>626</v>
      </c>
      <c r="D61" s="104">
        <v>21</v>
      </c>
      <c r="E61" s="104">
        <v>14</v>
      </c>
      <c r="F61" s="104">
        <v>10</v>
      </c>
      <c r="G61" s="129">
        <v>7.5298548724864949</v>
      </c>
      <c r="H61" s="129">
        <v>4.7902392060131422</v>
      </c>
      <c r="I61" s="129">
        <v>3.2288722059850694</v>
      </c>
      <c r="J61" s="129">
        <v>2.7143481410330192</v>
      </c>
    </row>
    <row r="62" spans="1:10">
      <c r="A62" s="105" t="s">
        <v>632</v>
      </c>
      <c r="B62" s="2"/>
      <c r="C62" s="2" t="s">
        <v>626</v>
      </c>
      <c r="D62" s="105">
        <v>191</v>
      </c>
      <c r="E62" s="105">
        <v>159</v>
      </c>
      <c r="F62" s="105">
        <v>123</v>
      </c>
      <c r="G62" s="129">
        <v>89.844294087396619</v>
      </c>
      <c r="H62" s="129">
        <v>19.317887594974358</v>
      </c>
      <c r="I62" s="129">
        <v>-29.539893235092528</v>
      </c>
      <c r="J62" s="129">
        <v>-30.942795524655828</v>
      </c>
    </row>
    <row r="64" spans="1:10" ht="18">
      <c r="A64" s="88" t="s">
        <v>50</v>
      </c>
      <c r="B64" s="57"/>
      <c r="C64" s="57"/>
      <c r="D64" s="57">
        <v>2016</v>
      </c>
      <c r="E64" s="57">
        <v>2025</v>
      </c>
      <c r="F64" s="57">
        <v>2030</v>
      </c>
      <c r="G64" s="57">
        <v>2035</v>
      </c>
      <c r="H64" s="57">
        <v>2040</v>
      </c>
      <c r="I64" s="57">
        <v>2045</v>
      </c>
      <c r="J64" s="57">
        <v>2050</v>
      </c>
    </row>
    <row r="65" spans="1:10">
      <c r="A65" s="104" t="s">
        <v>625</v>
      </c>
      <c r="C65" t="s">
        <v>602</v>
      </c>
      <c r="D65" s="104">
        <v>56</v>
      </c>
      <c r="E65" s="104">
        <v>58</v>
      </c>
      <c r="F65" s="104">
        <v>59</v>
      </c>
      <c r="G65" s="133">
        <v>61</v>
      </c>
      <c r="H65" s="133">
        <v>61</v>
      </c>
      <c r="I65" s="133">
        <v>60</v>
      </c>
      <c r="J65" s="133">
        <v>57</v>
      </c>
    </row>
    <row r="66" spans="1:10">
      <c r="A66" s="104" t="s">
        <v>627</v>
      </c>
      <c r="C66" t="s">
        <v>602</v>
      </c>
      <c r="D66" s="104">
        <v>133</v>
      </c>
      <c r="E66" s="104">
        <v>124</v>
      </c>
      <c r="F66" s="104">
        <v>118</v>
      </c>
      <c r="G66" s="133">
        <v>116</v>
      </c>
      <c r="H66" s="133">
        <v>127</v>
      </c>
      <c r="I66" s="133">
        <v>135</v>
      </c>
      <c r="J66" s="133">
        <v>131</v>
      </c>
    </row>
    <row r="67" spans="1:10">
      <c r="A67" s="104" t="s">
        <v>507</v>
      </c>
      <c r="C67" t="s">
        <v>602</v>
      </c>
      <c r="D67" s="104">
        <v>29</v>
      </c>
      <c r="E67" s="104">
        <v>29</v>
      </c>
      <c r="F67" s="104">
        <v>28</v>
      </c>
      <c r="G67" s="133">
        <v>27</v>
      </c>
      <c r="H67" s="133">
        <v>26</v>
      </c>
      <c r="I67" s="133">
        <v>25</v>
      </c>
      <c r="J67" s="133">
        <v>23</v>
      </c>
    </row>
    <row r="68" spans="1:10">
      <c r="A68" s="104" t="s">
        <v>628</v>
      </c>
      <c r="C68" t="s">
        <v>602</v>
      </c>
      <c r="D68" s="104">
        <v>51</v>
      </c>
      <c r="E68" s="104">
        <v>47</v>
      </c>
      <c r="F68" s="104">
        <v>44</v>
      </c>
      <c r="G68" s="133">
        <v>42</v>
      </c>
      <c r="H68" s="133">
        <v>41</v>
      </c>
      <c r="I68" s="133">
        <v>41</v>
      </c>
      <c r="J68" s="133">
        <v>40</v>
      </c>
    </row>
    <row r="69" spans="1:10">
      <c r="A69" s="104" t="s">
        <v>629</v>
      </c>
      <c r="C69" t="s">
        <v>602</v>
      </c>
      <c r="D69" s="104">
        <v>151</v>
      </c>
      <c r="E69" s="104">
        <v>128</v>
      </c>
      <c r="F69" s="104">
        <v>110</v>
      </c>
      <c r="G69" s="133">
        <v>104</v>
      </c>
      <c r="H69" s="133">
        <v>102</v>
      </c>
      <c r="I69" s="133">
        <v>106</v>
      </c>
      <c r="J69" s="133">
        <v>103</v>
      </c>
    </row>
    <row r="70" spans="1:10">
      <c r="A70" s="104" t="s">
        <v>633</v>
      </c>
      <c r="C70" t="s">
        <v>602</v>
      </c>
      <c r="D70" s="104">
        <v>35</v>
      </c>
      <c r="E70" s="104">
        <v>34</v>
      </c>
      <c r="F70" s="104">
        <v>33</v>
      </c>
      <c r="G70" s="133">
        <v>32</v>
      </c>
      <c r="H70" s="133">
        <v>31</v>
      </c>
      <c r="I70" s="133">
        <v>31</v>
      </c>
      <c r="J70" s="133">
        <v>30</v>
      </c>
    </row>
    <row r="71" spans="1:10">
      <c r="A71" s="104" t="s">
        <v>630</v>
      </c>
      <c r="C71" t="s">
        <v>602</v>
      </c>
      <c r="D71" s="104">
        <v>262</v>
      </c>
      <c r="E71" s="104">
        <v>250</v>
      </c>
      <c r="F71" s="104">
        <v>231</v>
      </c>
      <c r="G71" s="133">
        <v>214</v>
      </c>
      <c r="H71" s="133">
        <v>199</v>
      </c>
      <c r="I71" s="133">
        <v>194</v>
      </c>
      <c r="J71" s="133">
        <v>186</v>
      </c>
    </row>
    <row r="72" spans="1:10">
      <c r="A72" s="104" t="s">
        <v>631</v>
      </c>
      <c r="C72" t="s">
        <v>602</v>
      </c>
      <c r="D72" s="104">
        <v>5</v>
      </c>
      <c r="E72" s="104">
        <v>5</v>
      </c>
      <c r="F72" s="104">
        <v>6</v>
      </c>
      <c r="G72" s="133">
        <v>6</v>
      </c>
      <c r="H72" s="133">
        <v>7</v>
      </c>
      <c r="I72" s="133">
        <v>8</v>
      </c>
      <c r="J72" s="133">
        <v>9</v>
      </c>
    </row>
    <row r="73" spans="1:10">
      <c r="A73" s="105" t="s">
        <v>632</v>
      </c>
      <c r="B73" s="2"/>
      <c r="C73" s="2" t="s">
        <v>602</v>
      </c>
      <c r="D73" s="105">
        <v>722</v>
      </c>
      <c r="E73" s="105">
        <v>676</v>
      </c>
      <c r="F73" s="105">
        <v>630</v>
      </c>
      <c r="G73" s="134">
        <v>602</v>
      </c>
      <c r="H73" s="134">
        <v>595</v>
      </c>
      <c r="I73" s="134">
        <v>599</v>
      </c>
      <c r="J73" s="134">
        <v>580</v>
      </c>
    </row>
    <row r="75" spans="1:10" ht="18">
      <c r="A75" s="88" t="s">
        <v>57</v>
      </c>
      <c r="B75" s="57"/>
      <c r="C75" s="88" t="s">
        <v>675</v>
      </c>
      <c r="D75" s="57">
        <v>2016</v>
      </c>
      <c r="E75" s="57">
        <v>2025</v>
      </c>
      <c r="F75" s="57">
        <v>2030</v>
      </c>
      <c r="G75" s="57">
        <v>2035</v>
      </c>
      <c r="H75" s="57">
        <v>2040</v>
      </c>
      <c r="I75" s="57">
        <v>2045</v>
      </c>
      <c r="J75" s="57">
        <v>2050</v>
      </c>
    </row>
    <row r="76" spans="1:10">
      <c r="A76" s="104" t="s">
        <v>18</v>
      </c>
      <c r="C76" t="s">
        <v>602</v>
      </c>
      <c r="D76" s="104">
        <v>111</v>
      </c>
      <c r="E76" s="104">
        <v>80</v>
      </c>
      <c r="F76" s="104">
        <v>49</v>
      </c>
      <c r="G76" s="129">
        <v>30.230015684848269</v>
      </c>
      <c r="H76" s="129">
        <v>1.2093215956480718</v>
      </c>
      <c r="I76" s="129">
        <v>0</v>
      </c>
      <c r="J76" s="129">
        <v>0</v>
      </c>
    </row>
    <row r="77" spans="1:10">
      <c r="A77" s="104" t="s">
        <v>19</v>
      </c>
      <c r="C77" t="s">
        <v>602</v>
      </c>
      <c r="D77" s="104">
        <v>14</v>
      </c>
      <c r="E77" s="104">
        <v>8</v>
      </c>
      <c r="F77" s="104">
        <v>1</v>
      </c>
      <c r="G77" s="129">
        <v>0.94884460093282275</v>
      </c>
      <c r="H77" s="129">
        <v>2.9358416657183382E-2</v>
      </c>
      <c r="I77" s="129">
        <v>0</v>
      </c>
      <c r="J77" s="129">
        <v>0</v>
      </c>
    </row>
    <row r="78" spans="1:10">
      <c r="A78" s="104" t="s">
        <v>16</v>
      </c>
      <c r="C78" t="s">
        <v>602</v>
      </c>
      <c r="D78" s="104">
        <v>229</v>
      </c>
      <c r="E78" s="104">
        <v>224</v>
      </c>
      <c r="F78" s="104">
        <v>197</v>
      </c>
      <c r="G78" s="129">
        <v>139.5709797770175</v>
      </c>
      <c r="H78" s="129">
        <v>43.858296685960944</v>
      </c>
      <c r="I78" s="129">
        <v>3.2184948624434768</v>
      </c>
      <c r="J78" s="129">
        <v>0</v>
      </c>
    </row>
    <row r="79" spans="1:10">
      <c r="A79" s="104" t="s">
        <v>634</v>
      </c>
      <c r="C79" t="s">
        <v>602</v>
      </c>
      <c r="D79" s="104">
        <v>24</v>
      </c>
      <c r="E79" s="104">
        <v>16</v>
      </c>
      <c r="F79" s="104">
        <v>10</v>
      </c>
      <c r="G79" s="129">
        <v>6.5440649422581583</v>
      </c>
      <c r="H79" s="129">
        <v>0</v>
      </c>
      <c r="I79" s="129">
        <v>0</v>
      </c>
      <c r="J79" s="129">
        <v>0</v>
      </c>
    </row>
    <row r="80" spans="1:10">
      <c r="A80" s="104" t="s">
        <v>635</v>
      </c>
      <c r="C80" t="s">
        <v>602</v>
      </c>
      <c r="D80" s="104">
        <v>4</v>
      </c>
      <c r="E80" s="104">
        <v>4</v>
      </c>
      <c r="F80" s="104">
        <v>4</v>
      </c>
      <c r="G80" s="129">
        <v>3.9827357060000002</v>
      </c>
      <c r="H80" s="129">
        <v>3.6662437529999998</v>
      </c>
      <c r="I80" s="129">
        <v>3.3433348569999999</v>
      </c>
      <c r="J80" s="129">
        <v>3.2244218</v>
      </c>
    </row>
    <row r="81" spans="1:10">
      <c r="A81" s="104" t="s">
        <v>636</v>
      </c>
      <c r="C81" t="s">
        <v>602</v>
      </c>
      <c r="D81" s="104">
        <v>36</v>
      </c>
      <c r="E81" s="104">
        <v>33</v>
      </c>
      <c r="F81" s="104">
        <v>32</v>
      </c>
      <c r="G81" s="129">
        <v>31.352055954726325</v>
      </c>
      <c r="H81" s="129">
        <v>31.576699333368708</v>
      </c>
      <c r="I81" s="129">
        <v>30.170243506953529</v>
      </c>
      <c r="J81" s="129">
        <v>26.783678883615838</v>
      </c>
    </row>
    <row r="82" spans="1:10">
      <c r="A82" s="104" t="s">
        <v>269</v>
      </c>
      <c r="C82" t="s">
        <v>602</v>
      </c>
      <c r="D82" s="104">
        <v>28</v>
      </c>
      <c r="E82" s="104">
        <v>41</v>
      </c>
      <c r="F82" s="104">
        <v>45</v>
      </c>
      <c r="G82" s="129">
        <v>49.048741618005792</v>
      </c>
      <c r="H82" s="129">
        <v>122.24126485680887</v>
      </c>
      <c r="I82" s="129">
        <v>171.19988794272888</v>
      </c>
      <c r="J82" s="129">
        <v>178.88675501234982</v>
      </c>
    </row>
    <row r="83" spans="1:10">
      <c r="A83" s="104" t="s">
        <v>170</v>
      </c>
      <c r="C83" t="s">
        <v>602</v>
      </c>
      <c r="D83" s="104">
        <v>0</v>
      </c>
      <c r="E83" s="104">
        <v>1</v>
      </c>
      <c r="F83" s="104">
        <v>27</v>
      </c>
      <c r="G83" s="129">
        <v>42.371285828444584</v>
      </c>
      <c r="H83" s="129">
        <v>59.740561135154032</v>
      </c>
      <c r="I83" s="129">
        <v>46.359214608817894</v>
      </c>
      <c r="J83" s="129">
        <v>44.79372575409495</v>
      </c>
    </row>
    <row r="84" spans="1:10">
      <c r="A84" s="104" t="s">
        <v>46</v>
      </c>
      <c r="C84" t="s">
        <v>602</v>
      </c>
      <c r="D84" s="104">
        <v>49</v>
      </c>
      <c r="E84" s="104">
        <v>51</v>
      </c>
      <c r="F84" s="104">
        <v>49</v>
      </c>
      <c r="G84" s="129">
        <v>47.580852251382467</v>
      </c>
      <c r="H84" s="129">
        <v>39.62485042489196</v>
      </c>
      <c r="I84" s="129">
        <v>27.777692575439261</v>
      </c>
      <c r="J84" s="129">
        <v>22.392304401694812</v>
      </c>
    </row>
    <row r="85" spans="1:10">
      <c r="A85" s="104" t="s">
        <v>45</v>
      </c>
      <c r="C85" t="s">
        <v>602</v>
      </c>
      <c r="D85" s="104">
        <v>228</v>
      </c>
      <c r="E85" s="104">
        <v>217</v>
      </c>
      <c r="F85" s="104">
        <v>216</v>
      </c>
      <c r="G85" s="129">
        <v>250.44129618271677</v>
      </c>
      <c r="H85" s="129">
        <v>293.08299796867283</v>
      </c>
      <c r="I85" s="129">
        <v>316.73419797304655</v>
      </c>
      <c r="J85" s="129">
        <v>303.98294355249016</v>
      </c>
    </row>
    <row r="86" spans="1:10">
      <c r="A86" s="105" t="s">
        <v>632</v>
      </c>
      <c r="B86" s="2"/>
      <c r="C86" s="2" t="s">
        <v>602</v>
      </c>
      <c r="D86" s="105">
        <v>722</v>
      </c>
      <c r="E86" s="105">
        <v>676</v>
      </c>
      <c r="F86" s="105">
        <v>630</v>
      </c>
      <c r="G86" s="129">
        <v>602.07087254633268</v>
      </c>
      <c r="H86" s="129">
        <v>595.02959417016268</v>
      </c>
      <c r="I86" s="129">
        <v>598.80306632642964</v>
      </c>
      <c r="J86" s="129">
        <v>580.06382940424555</v>
      </c>
    </row>
  </sheetData>
  <dataConsolidate/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6065E-3C55-4646-A109-D3A689BF9DD9}">
  <sheetPr>
    <tabColor rgb="FF7030A0"/>
  </sheetPr>
  <dimension ref="A1:Q18"/>
  <sheetViews>
    <sheetView zoomScale="80" zoomScaleNormal="80" workbookViewId="0"/>
  </sheetViews>
  <sheetFormatPr baseColWidth="10" defaultColWidth="11.33203125" defaultRowHeight="14" outlineLevelRow="1"/>
  <cols>
    <col min="1" max="1" width="54.83203125" customWidth="1"/>
  </cols>
  <sheetData>
    <row r="1" spans="1:17" s="53" customFormat="1" ht="20">
      <c r="A1" s="12" t="s">
        <v>76</v>
      </c>
    </row>
    <row r="2" spans="1:17" ht="14.5">
      <c r="A2" s="1" t="s">
        <v>302</v>
      </c>
    </row>
    <row r="4" spans="1:17">
      <c r="Q4" s="81"/>
    </row>
    <row r="5" spans="1:17" ht="15.5">
      <c r="A5" s="6" t="s">
        <v>637</v>
      </c>
      <c r="B5" s="6"/>
      <c r="C5" s="6"/>
      <c r="D5" s="6">
        <v>2030</v>
      </c>
      <c r="E5" s="6">
        <v>2050</v>
      </c>
      <c r="F5" s="69"/>
      <c r="G5" s="69"/>
      <c r="H5" s="69"/>
      <c r="I5" s="69"/>
      <c r="J5" s="69"/>
      <c r="K5" s="69"/>
    </row>
    <row r="6" spans="1:17" outlineLevel="1">
      <c r="A6" t="s">
        <v>388</v>
      </c>
      <c r="D6">
        <v>-24</v>
      </c>
      <c r="E6">
        <v>-45.6</v>
      </c>
    </row>
    <row r="7" spans="1:17" outlineLevel="1"/>
    <row r="8" spans="1:17" ht="15.5" outlineLevel="1">
      <c r="A8" s="6" t="s">
        <v>638</v>
      </c>
      <c r="B8" s="6"/>
      <c r="C8" s="6"/>
      <c r="D8" s="6">
        <v>2015</v>
      </c>
      <c r="E8" s="6">
        <v>2020</v>
      </c>
      <c r="F8" s="6">
        <v>2025</v>
      </c>
      <c r="G8" s="6">
        <v>2030</v>
      </c>
      <c r="H8" s="6">
        <v>2035</v>
      </c>
      <c r="I8" s="6">
        <v>2040</v>
      </c>
      <c r="J8" s="6">
        <v>2045</v>
      </c>
      <c r="K8" s="6">
        <v>2050</v>
      </c>
    </row>
    <row r="9" spans="1:17" outlineLevel="1">
      <c r="A9" t="s">
        <v>639</v>
      </c>
      <c r="C9" t="s">
        <v>640</v>
      </c>
      <c r="D9">
        <v>3</v>
      </c>
      <c r="E9">
        <v>8</v>
      </c>
      <c r="F9">
        <v>9</v>
      </c>
      <c r="G9">
        <v>9</v>
      </c>
      <c r="H9">
        <v>9</v>
      </c>
      <c r="I9">
        <v>9</v>
      </c>
      <c r="J9" t="s">
        <v>121</v>
      </c>
      <c r="K9" t="s">
        <v>121</v>
      </c>
    </row>
    <row r="10" spans="1:17" outlineLevel="1">
      <c r="A10" t="s">
        <v>641</v>
      </c>
      <c r="C10" t="s">
        <v>640</v>
      </c>
      <c r="D10" t="s">
        <v>121</v>
      </c>
      <c r="E10" t="s">
        <v>121</v>
      </c>
      <c r="F10">
        <v>6</v>
      </c>
      <c r="G10">
        <v>6</v>
      </c>
      <c r="H10">
        <v>6</v>
      </c>
      <c r="I10">
        <v>2</v>
      </c>
      <c r="J10" t="s">
        <v>121</v>
      </c>
      <c r="K10" t="s">
        <v>121</v>
      </c>
    </row>
    <row r="11" spans="1:17" outlineLevel="1"/>
    <row r="12" spans="1:17" ht="15.5" outlineLevel="1">
      <c r="A12" s="6" t="s">
        <v>642</v>
      </c>
      <c r="B12" s="6"/>
      <c r="C12" s="6"/>
      <c r="D12" s="6">
        <v>2015</v>
      </c>
      <c r="E12" s="6">
        <v>2050</v>
      </c>
      <c r="F12" s="69"/>
      <c r="G12" s="69"/>
      <c r="H12" s="69"/>
      <c r="I12" s="69"/>
      <c r="J12" s="69"/>
      <c r="K12" s="69"/>
    </row>
    <row r="13" spans="1:17" outlineLevel="1">
      <c r="A13" t="s">
        <v>643</v>
      </c>
      <c r="D13">
        <v>37</v>
      </c>
      <c r="E13" s="82">
        <v>33.981189492979631</v>
      </c>
    </row>
    <row r="14" spans="1:17" outlineLevel="1"/>
    <row r="15" spans="1:17" outlineLevel="1"/>
    <row r="16" spans="1:17" outlineLevel="1"/>
    <row r="17" outlineLevel="1"/>
    <row r="18" outlineLevel="1"/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99A1E-92F1-4822-BFD4-A1AA6A99FB1E}">
  <sheetPr>
    <tabColor rgb="FF7030A0"/>
  </sheetPr>
  <dimension ref="A1:L38"/>
  <sheetViews>
    <sheetView zoomScale="80" zoomScaleNormal="80" workbookViewId="0"/>
  </sheetViews>
  <sheetFormatPr baseColWidth="10" defaultColWidth="11.33203125" defaultRowHeight="14" outlineLevelRow="1"/>
  <cols>
    <col min="1" max="1" width="54.83203125" customWidth="1"/>
    <col min="2" max="2" width="13.75" bestFit="1" customWidth="1"/>
    <col min="3" max="3" width="13" bestFit="1" customWidth="1"/>
  </cols>
  <sheetData>
    <row r="1" spans="1:12" s="53" customFormat="1" ht="20">
      <c r="A1" s="12" t="s">
        <v>76</v>
      </c>
    </row>
    <row r="2" spans="1:12" ht="14.5">
      <c r="A2" s="1" t="s">
        <v>302</v>
      </c>
    </row>
    <row r="3" spans="1:12" ht="15.5">
      <c r="A3" s="6" t="s">
        <v>644</v>
      </c>
      <c r="B3" s="6"/>
      <c r="C3" s="6"/>
      <c r="D3" s="6">
        <v>2015</v>
      </c>
      <c r="E3" s="6">
        <v>2020</v>
      </c>
      <c r="F3" s="6">
        <v>2025</v>
      </c>
      <c r="G3" s="6">
        <v>2030</v>
      </c>
      <c r="H3" s="6">
        <v>2035</v>
      </c>
      <c r="I3" s="6">
        <v>2040</v>
      </c>
      <c r="J3" s="6">
        <v>2045</v>
      </c>
      <c r="K3" s="6">
        <v>2050</v>
      </c>
    </row>
    <row r="4" spans="1:12" outlineLevel="1">
      <c r="A4" t="s">
        <v>645</v>
      </c>
      <c r="C4" t="s">
        <v>646</v>
      </c>
      <c r="D4" s="58">
        <v>14.286100000000001</v>
      </c>
      <c r="E4" s="58">
        <v>14.618199999999996</v>
      </c>
      <c r="F4" s="58">
        <v>15.032199999999994</v>
      </c>
      <c r="G4" s="58">
        <v>15.446200000000001</v>
      </c>
      <c r="H4" s="58">
        <v>14.9</v>
      </c>
      <c r="I4" s="58">
        <v>14.3</v>
      </c>
      <c r="J4" s="58">
        <v>13.6</v>
      </c>
      <c r="K4" s="58">
        <v>13</v>
      </c>
    </row>
    <row r="5" spans="1:12" outlineLevel="1">
      <c r="D5" s="58"/>
      <c r="E5" s="58"/>
      <c r="F5" s="58"/>
      <c r="G5" s="58"/>
      <c r="H5" s="58"/>
      <c r="I5" s="58"/>
      <c r="J5" s="58"/>
      <c r="K5" s="58"/>
    </row>
    <row r="6" spans="1:12" outlineLevel="1">
      <c r="A6" t="s">
        <v>401</v>
      </c>
    </row>
    <row r="7" spans="1:12" outlineLevel="1"/>
    <row r="8" spans="1:12" ht="15.5">
      <c r="A8" s="6" t="s">
        <v>647</v>
      </c>
      <c r="B8" s="6"/>
      <c r="C8" s="6"/>
      <c r="D8" s="6">
        <v>2016</v>
      </c>
      <c r="E8" s="6">
        <v>2025</v>
      </c>
      <c r="F8" s="6">
        <v>2030</v>
      </c>
      <c r="G8" s="6">
        <v>2035</v>
      </c>
      <c r="H8" s="6">
        <v>2040</v>
      </c>
      <c r="I8" s="6">
        <v>2045</v>
      </c>
      <c r="J8" s="6">
        <v>2050</v>
      </c>
    </row>
    <row r="9" spans="1:12" outlineLevel="1">
      <c r="A9" s="75" t="s">
        <v>648</v>
      </c>
      <c r="C9" t="s">
        <v>461</v>
      </c>
      <c r="D9" s="58">
        <v>8.5861000000000001</v>
      </c>
      <c r="E9" s="58">
        <v>4.6222204653615204</v>
      </c>
      <c r="F9" s="58">
        <v>2.9760466370650338</v>
      </c>
      <c r="G9" s="58">
        <v>1.6807044510062492</v>
      </c>
      <c r="H9" s="58">
        <v>1.0794339456134108</v>
      </c>
      <c r="I9" s="58">
        <v>0.64896660147195173</v>
      </c>
      <c r="J9" s="58">
        <v>0.48582006323860744</v>
      </c>
      <c r="K9" s="58"/>
      <c r="L9" s="58"/>
    </row>
    <row r="10" spans="1:12" outlineLevel="1">
      <c r="A10" s="75" t="s">
        <v>649</v>
      </c>
      <c r="C10" t="s">
        <v>461</v>
      </c>
      <c r="D10" s="58">
        <v>1.0189750202200001</v>
      </c>
      <c r="E10" s="58">
        <v>0.88231326757309469</v>
      </c>
      <c r="F10" s="58">
        <v>0.78455574736</v>
      </c>
      <c r="G10" s="58">
        <v>0.75768225171847148</v>
      </c>
      <c r="H10" s="58">
        <v>0.73080875607694296</v>
      </c>
      <c r="I10" s="58">
        <v>0.70393526043541443</v>
      </c>
      <c r="J10" s="58">
        <v>0.67706176479388569</v>
      </c>
      <c r="K10" s="58"/>
    </row>
    <row r="11" spans="1:12" outlineLevel="1">
      <c r="A11" s="75" t="s">
        <v>650</v>
      </c>
      <c r="C11" t="s">
        <v>461</v>
      </c>
      <c r="D11" s="58">
        <v>1.0568389540799998</v>
      </c>
      <c r="E11" s="58">
        <v>1.0120487013265203</v>
      </c>
      <c r="F11" s="58">
        <v>0.97611987904464359</v>
      </c>
      <c r="G11" s="58">
        <v>0.87952733738953881</v>
      </c>
      <c r="H11" s="58">
        <v>0.782691666718765</v>
      </c>
      <c r="I11" s="58">
        <v>0.68626196255842487</v>
      </c>
      <c r="J11" s="58">
        <v>0.59154979788087747</v>
      </c>
      <c r="K11" s="58"/>
    </row>
    <row r="12" spans="1:12" outlineLevel="1">
      <c r="A12" s="75" t="s">
        <v>171</v>
      </c>
      <c r="C12" t="s">
        <v>461</v>
      </c>
      <c r="D12" s="58">
        <v>7.3448705549999993E-2</v>
      </c>
      <c r="E12" s="58">
        <v>7.9316528636861325E-2</v>
      </c>
      <c r="F12" s="58">
        <v>7.8935656950729932E-2</v>
      </c>
      <c r="G12" s="58">
        <v>7.8269131500000019E-2</v>
      </c>
      <c r="H12" s="58">
        <v>7.7412170206204389E-2</v>
      </c>
      <c r="I12" s="58">
        <v>7.636477306934307E-2</v>
      </c>
      <c r="J12" s="58">
        <v>7.522215801094892E-2</v>
      </c>
      <c r="K12" s="58"/>
    </row>
    <row r="13" spans="1:12" outlineLevel="1">
      <c r="A13" s="83" t="s">
        <v>235</v>
      </c>
      <c r="C13" s="2" t="s">
        <v>461</v>
      </c>
      <c r="D13" s="78">
        <v>10.735362679849999</v>
      </c>
      <c r="E13" s="78">
        <v>6.595898962897996</v>
      </c>
      <c r="F13" s="78">
        <v>4.8156579204204073</v>
      </c>
      <c r="G13" s="78">
        <v>3.3961831716142599</v>
      </c>
      <c r="H13" s="78">
        <v>2.6703465386153229</v>
      </c>
      <c r="I13" s="78">
        <v>2.1155285975351346</v>
      </c>
      <c r="J13" s="78">
        <v>1.8296537839243197</v>
      </c>
      <c r="K13" s="58"/>
    </row>
    <row r="14" spans="1:12" outlineLevel="1">
      <c r="D14" s="58"/>
      <c r="E14" s="58"/>
      <c r="F14" s="58"/>
      <c r="G14" s="58"/>
      <c r="H14" s="58"/>
      <c r="I14" s="58"/>
      <c r="J14" s="58"/>
      <c r="K14" s="58"/>
    </row>
    <row r="15" spans="1:12" outlineLevel="1">
      <c r="A15" t="s">
        <v>401</v>
      </c>
    </row>
    <row r="17" spans="1:3" ht="15.5">
      <c r="A17" s="6" t="s">
        <v>651</v>
      </c>
      <c r="B17" s="6" t="s">
        <v>652</v>
      </c>
      <c r="C17" s="6"/>
    </row>
    <row r="18" spans="1:3">
      <c r="A18" s="124" t="s">
        <v>653</v>
      </c>
      <c r="B18" t="s">
        <v>461</v>
      </c>
      <c r="C18" s="51">
        <v>9.7284279784399992</v>
      </c>
    </row>
    <row r="19" spans="1:3">
      <c r="A19" s="125" t="s">
        <v>654</v>
      </c>
      <c r="B19" t="s">
        <v>461</v>
      </c>
      <c r="C19" s="51">
        <v>-4.6023533629349656</v>
      </c>
    </row>
    <row r="20" spans="1:3">
      <c r="A20" s="83" t="s">
        <v>655</v>
      </c>
      <c r="B20" t="s">
        <v>461</v>
      </c>
      <c r="C20" s="51">
        <v>-0.25089110664000014</v>
      </c>
    </row>
    <row r="21" spans="1:3">
      <c r="A21" s="83" t="s">
        <v>650</v>
      </c>
      <c r="B21" t="s">
        <v>461</v>
      </c>
      <c r="C21" s="51">
        <v>-6.7336241895356364E-2</v>
      </c>
    </row>
    <row r="22" spans="1:3">
      <c r="A22" s="124" t="s">
        <v>656</v>
      </c>
      <c r="B22" t="s">
        <v>461</v>
      </c>
      <c r="C22" s="51">
        <v>4.8156579204204073</v>
      </c>
    </row>
    <row r="23" spans="1:3">
      <c r="A23" s="125" t="s">
        <v>654</v>
      </c>
      <c r="B23" t="s">
        <v>461</v>
      </c>
      <c r="C23" s="51">
        <v>-2.3270800355930819</v>
      </c>
    </row>
    <row r="24" spans="1:3">
      <c r="A24" s="83" t="s">
        <v>650</v>
      </c>
      <c r="B24" t="s">
        <v>461</v>
      </c>
      <c r="C24" s="51">
        <v>-0.28985791648621873</v>
      </c>
    </row>
    <row r="25" spans="1:3">
      <c r="A25" s="83" t="s">
        <v>655</v>
      </c>
      <c r="B25" t="s">
        <v>461</v>
      </c>
      <c r="C25" s="51">
        <v>-8.0620486924585566E-2</v>
      </c>
    </row>
    <row r="26" spans="1:3">
      <c r="A26" s="124" t="s">
        <v>657</v>
      </c>
      <c r="B26" t="s">
        <v>461</v>
      </c>
      <c r="C26" s="51">
        <v>2.1155285975351341</v>
      </c>
    </row>
    <row r="27" spans="1:3">
      <c r="A27" s="126" t="s">
        <v>654</v>
      </c>
      <c r="B27" t="s">
        <v>461</v>
      </c>
      <c r="C27" s="51">
        <v>-0.16314653823334435</v>
      </c>
    </row>
    <row r="28" spans="1:3">
      <c r="A28" s="126" t="s">
        <v>650</v>
      </c>
      <c r="B28" t="s">
        <v>461</v>
      </c>
      <c r="C28" s="51">
        <v>-9.4712164677547436E-2</v>
      </c>
    </row>
    <row r="29" spans="1:3">
      <c r="A29" s="83" t="s">
        <v>655</v>
      </c>
      <c r="B29" t="s">
        <v>461</v>
      </c>
      <c r="C29" s="51">
        <v>-2.6873495641528734E-2</v>
      </c>
    </row>
    <row r="30" spans="1:3">
      <c r="A30" s="124" t="s">
        <v>658</v>
      </c>
      <c r="B30" t="s">
        <v>461</v>
      </c>
      <c r="C30" s="51">
        <v>1.8296537839243197</v>
      </c>
    </row>
    <row r="31" spans="1:3">
      <c r="A31" s="2"/>
      <c r="B31" s="2"/>
      <c r="C31" s="78"/>
    </row>
    <row r="33" spans="1:11">
      <c r="A33" t="s">
        <v>401</v>
      </c>
    </row>
    <row r="35" spans="1:11" ht="15.5">
      <c r="A35" s="7" t="s">
        <v>659</v>
      </c>
      <c r="B35" s="7"/>
      <c r="C35" s="7"/>
      <c r="D35" s="8">
        <v>2015</v>
      </c>
      <c r="E35" s="8">
        <v>2020</v>
      </c>
      <c r="F35" s="8">
        <v>2025</v>
      </c>
      <c r="G35" s="8">
        <v>2030</v>
      </c>
      <c r="H35" s="8">
        <v>2035</v>
      </c>
      <c r="I35" s="8">
        <v>2040</v>
      </c>
      <c r="J35" s="8">
        <v>2045</v>
      </c>
      <c r="K35" s="8">
        <v>2050</v>
      </c>
    </row>
    <row r="36" spans="1:11">
      <c r="A36" t="s">
        <v>660</v>
      </c>
      <c r="C36" t="s">
        <v>661</v>
      </c>
      <c r="F36">
        <v>20.3</v>
      </c>
      <c r="G36">
        <v>20.3</v>
      </c>
      <c r="H36">
        <v>20.3</v>
      </c>
      <c r="I36">
        <v>10.8</v>
      </c>
      <c r="J36" t="s">
        <v>121</v>
      </c>
      <c r="K36" t="s">
        <v>121</v>
      </c>
    </row>
    <row r="38" spans="1:11">
      <c r="A38" t="s">
        <v>458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B08AACC0646040B0A2DBF33500BFA8" ma:contentTypeVersion="12" ma:contentTypeDescription="Ein neues Dokument erstellen." ma:contentTypeScope="" ma:versionID="a969e823d9970d2ff976d0a00c18a9fc">
  <xsd:schema xmlns:xsd="http://www.w3.org/2001/XMLSchema" xmlns:xs="http://www.w3.org/2001/XMLSchema" xmlns:p="http://schemas.microsoft.com/office/2006/metadata/properties" xmlns:ns2="1934966c-ec37-4e59-8b44-db5a8732b60b" xmlns:ns3="01dfe1d6-4a43-4a05-ba47-a6f2d0a93262" targetNamespace="http://schemas.microsoft.com/office/2006/metadata/properties" ma:root="true" ma:fieldsID="4ab627121ca6c6e27c3dd864aa77ca63" ns2:_="" ns3:_="">
    <xsd:import namespace="1934966c-ec37-4e59-8b44-db5a8732b60b"/>
    <xsd:import namespace="01dfe1d6-4a43-4a05-ba47-a6f2d0a932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4966c-ec37-4e59-8b44-db5a8732b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dfe1d6-4a43-4a05-ba47-a6f2d0a9326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9EAB81-8020-4C8D-BC2C-928A4A8DBF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1A9422-C47B-4ECD-893E-434D6D5C6A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34966c-ec37-4e59-8b44-db5a8732b60b"/>
    <ds:schemaRef ds:uri="01dfe1d6-4a43-4a05-ba47-a6f2d0a932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0E0200-0FCA-48D0-986A-2318E5DA027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</vt:i4>
      </vt:variant>
    </vt:vector>
  </HeadingPairs>
  <TitlesOfParts>
    <vt:vector size="19" baseType="lpstr">
      <vt:lpstr>Titel</vt:lpstr>
      <vt:lpstr>Erläuterungen</vt:lpstr>
      <vt:lpstr>Rahmendaten</vt:lpstr>
      <vt:lpstr>Übergeordnete Ergebnisse_KN2045</vt:lpstr>
      <vt:lpstr>Energiewirtschaft_Annahmen</vt:lpstr>
      <vt:lpstr>Energiewirtschaft_KN2045</vt:lpstr>
      <vt:lpstr>PHH</vt:lpstr>
      <vt:lpstr>GHD</vt:lpstr>
      <vt:lpstr>Gebäude_KN2045</vt:lpstr>
      <vt:lpstr>Verkehr_Annahmen</vt:lpstr>
      <vt:lpstr>Verkehr_KN2045</vt:lpstr>
      <vt:lpstr>Landwirtschaft - Annahmen</vt:lpstr>
      <vt:lpstr>Landwirtschaft_KN2045</vt:lpstr>
      <vt:lpstr>LULUCF_KN2045</vt:lpstr>
      <vt:lpstr>Industrie_Annahmen </vt:lpstr>
      <vt:lpstr>Industrie_KN2045</vt:lpstr>
      <vt:lpstr>Abfall_Annahmen</vt:lpstr>
      <vt:lpstr>Abfall_KN2045</vt:lpstr>
      <vt:lpstr>Erläuterungen!Druckbereich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Lübbers, Sebastian</dc:creator>
  <cp:keywords/>
  <dc:description/>
  <cp:lastModifiedBy>matthias.deutsch</cp:lastModifiedBy>
  <cp:revision/>
  <dcterms:created xsi:type="dcterms:W3CDTF">2020-01-14T16:35:46Z</dcterms:created>
  <dcterms:modified xsi:type="dcterms:W3CDTF">2021-09-15T07:10:18Z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0x0101003FB08AACC0646040B0A2DBF33500BFA8</vt:lpwstr>
  </property>
</Properties>
</file>